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09" documentId="13_ncr:1_{F6CB121F-512D-4AA6-A0C1-0FB36C537598}" xr6:coauthVersionLast="47" xr6:coauthVersionMax="47" xr10:uidLastSave="{266A3D9A-1C93-4D79-8AED-91DCE765253A}"/>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I4" i="4"/>
  <c r="J4" i="4"/>
  <c r="I5" i="4"/>
  <c r="J5" i="4"/>
  <c r="I6" i="4"/>
  <c r="J6" i="4"/>
  <c r="I7" i="4"/>
  <c r="J7" i="4"/>
  <c r="I8" i="4"/>
  <c r="J8" i="4"/>
  <c r="I9" i="4"/>
  <c r="J9" i="4"/>
  <c r="I10" i="4"/>
  <c r="J10" i="4"/>
  <c r="I11" i="4"/>
  <c r="J11"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<sst xmlns="http://schemas.openxmlformats.org/spreadsheetml/2006/main" count="179030" uniqueCount="39108">
  <si>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</si>
  <si>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</si>
  <si>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</si>
  <si>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</si>
  <si>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</si>
  <si>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</si>
  <si>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</si>
  <si>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</si>
  <si>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</si>
  <si>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</si>
  <si>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</si>
  <si>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</si>
  <si>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</si>
  <si>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</si>
  <si>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</si>
  <si>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</si>
  <si>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</si>
  <si>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</si>
  <si>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</si>
  <si>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</si>
  <si>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</si>
  <si>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</si>
  <si>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</si>
  <si>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</si>
  <si>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</si>
  <si>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</si>
  <si>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</si>
  <si>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</si>
  <si>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</si>
  <si>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</si>
  <si>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</si>
  <si>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</si>
  <si>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</si>
  <si>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</si>
  <si>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</si>
  <si>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</si>
  <si>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</si>
  <si>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</si>
  <si>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</si>
  <si>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</si>
  <si>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</si>
  <si>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</si>
  <si>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</si>
  <si>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</si>
  <si>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</si>
  <si>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</si>
  <si>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</si>
  <si>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</si>
  <si>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</si>
  <si>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</si>
  <si>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</si>
  <si>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</si>
  <si>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</si>
  <si>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</si>
  <si>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</si>
  <si>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</si>
  <si>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</si>
  <si>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</si>
  <si>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</si>
  <si>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</si>
  <si>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</si>
  <si>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</si>
  <si>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</si>
  <si>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</si>
  <si>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</si>
  <si>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</si>
  <si>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</si>
  <si>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</si>
  <si>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</si>
  <si>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</si>
  <si>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</si>
  <si>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</si>
  <si>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</si>
  <si>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</si>
  <si>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</si>
  <si>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</si>
  <si>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</si>
  <si>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</si>
  <si>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</si>
  <si>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</si>
  <si>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</si>
  <si>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</si>
  <si>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</si>
  <si>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</si>
  <si>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</si>
  <si>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</si>
  <si>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</si>
  <si>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</si>
  <si>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</si>
  <si>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</si>
  <si>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</si>
  <si>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</si>
  <si>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</si>
  <si>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</si>
  <si>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</si>
  <si>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</si>
  <si>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</si>
  <si>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</si>
  <si>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</si>
  <si>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</si>
  <si>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</si>
  <si>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</si>
  <si>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</si>
  <si>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</si>
  <si>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</si>
  <si>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</si>
  <si>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</si>
  <si>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</si>
  <si>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</si>
  <si>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</si>
  <si>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</si>
  <si>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</si>
  <si>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</si>
  <si>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</si>
  <si>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</si>
  <si>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</si>
  <si>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</si>
  <si>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</si>
  <si>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</si>
  <si>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</si>
  <si>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</si>
  <si>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</si>
  <si>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</si>
  <si>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</si>
  <si>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</si>
  <si>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</si>
  <si>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</si>
  <si>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</si>
  <si>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</si>
  <si>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</si>
  <si>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</si>
  <si>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</si>
  <si>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</si>
  <si>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</si>
  <si>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</si>
  <si>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</si>
  <si>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</si>
  <si>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</si>
  <si>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</si>
  <si>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</si>
  <si>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</si>
  <si>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</si>
  <si>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</si>
  <si>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</si>
  <si>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</si>
  <si>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</si>
  <si>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</si>
  <si>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</si>
  <si>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</si>
  <si>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</si>
  <si>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</si>
  <si>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</si>
  <si>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</si>
  <si>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</si>
  <si>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</si>
  <si>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</si>
  <si>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</si>
  <si>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</si>
  <si>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</si>
  <si>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</si>
  <si>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</si>
  <si>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</si>
  <si>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</si>
  <si>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</si>
  <si>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</si>
  <si>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</si>
  <si>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</si>
  <si>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</si>
  <si>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</si>
  <si>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</si>
  <si>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</si>
  <si>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</si>
  <si>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</si>
  <si>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</si>
  <si>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</si>
  <si>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</si>
  <si>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</si>
  <si>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</si>
  <si>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</si>
  <si>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</si>
  <si>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</si>
  <si>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</si>
  <si>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</si>
  <si>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</si>
  <si>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</si>
  <si>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</si>
  <si>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</si>
  <si>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</si>
  <si>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</si>
  <si>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</si>
  <si>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</si>
  <si>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</si>
  <si>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</si>
  <si>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</si>
  <si>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</si>
  <si>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</si>
  <si>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</si>
  <si>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</si>
  <si>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</si>
  <si>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</si>
  <si>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</si>
  <si>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</si>
  <si>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</si>
  <si>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</si>
  <si>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</si>
  <si>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</si>
  <si>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</si>
  <si>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</si>
  <si>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</si>
  <si>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</si>
  <si>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</si>
  <si>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</si>
  <si>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</si>
  <si>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</si>
  <si>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</si>
  <si>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</si>
  <si>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</si>
  <si>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</si>
  <si>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</si>
  <si>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</si>
  <si>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</si>
  <si>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</si>
  <si>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</si>
  <si>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</si>
  <si>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</si>
  <si>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</si>
  <si>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</si>
  <si>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</si>
  <si>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</si>
  <si>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</si>
  <si>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</si>
  <si>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</si>
  <si>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</si>
  <si>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</si>
  <si>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</si>
  <si>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</si>
  <si>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</si>
  <si>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</si>
  <si>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</si>
  <si>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</si>
  <si>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</si>
  <si>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</si>
  <si>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</si>
  <si>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</si>
  <si>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</si>
  <si>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</si>
  <si>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</si>
  <si>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</si>
  <si>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</si>
  <si>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</si>
  <si>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</si>
  <si>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</si>
  <si>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</si>
  <si>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</si>
  <si>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</si>
  <si>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</si>
  <si>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</si>
  <si>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</si>
  <si>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</si>
  <si>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</si>
  <si>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</si>
  <si>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</si>
  <si>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</si>
  <si>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</si>
  <si>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</si>
  <si>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</si>
  <si>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</si>
  <si>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</si>
  <si>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</si>
  <si>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</si>
  <si>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</si>
  <si>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</si>
  <si>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</si>
  <si>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</si>
  <si>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</si>
  <si>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</si>
  <si>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</si>
  <si>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</si>
  <si>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</si>
  <si>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</si>
  <si>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</si>
  <si>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</si>
  <si>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</si>
  <si>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</si>
  <si>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</si>
  <si>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</si>
  <si>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</si>
  <si>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</si>
  <si>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</si>
  <si>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</si>
  <si>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</si>
  <si>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</si>
  <si>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</si>
  <si>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</si>
  <si>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</si>
  <si>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</si>
  <si>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</si>
  <si>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</si>
  <si>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</si>
  <si>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</si>
  <si>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</si>
  <si>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</si>
  <si>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</si>
  <si>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</si>
  <si>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</si>
  <si>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</si>
  <si>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</si>
  <si>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</si>
  <si>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</si>
  <si>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</si>
  <si>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</si>
  <si>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</si>
  <si>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</si>
  <si>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</si>
  <si>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</si>
  <si>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</si>
  <si>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</si>
  <si>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</si>
  <si>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</si>
  <si>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</si>
  <si>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</si>
  <si>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</si>
  <si>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</si>
  <si>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</si>
  <si>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</si>
  <si>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</si>
  <si>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</si>
  <si>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</si>
  <si>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</si>
  <si>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</si>
  <si>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</si>
  <si>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</si>
  <si>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</si>
  <si>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</si>
  <si>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</si>
  <si>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</si>
  <si>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</si>
  <si>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</si>
  <si>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</si>
  <si>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</si>
  <si>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</si>
  <si>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</si>
  <si>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</si>
  <si>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</si>
  <si>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</si>
  <si>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</si>
  <si>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</si>
  <si>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</si>
  <si>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</si>
  <si>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</si>
  <si>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</si>
  <si>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</si>
  <si>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</si>
  <si>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</si>
  <si>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</si>
  <si>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</si>
  <si>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</si>
  <si>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</si>
  <si>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</si>
  <si>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</si>
  <si>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</si>
  <si>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</si>
  <si>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</si>
  <si>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</si>
  <si>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</si>
  <si>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</si>
  <si>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</si>
  <si>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</si>
  <si>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</si>
  <si>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</si>
  <si>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</si>
  <si>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</si>
  <si>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</si>
  <si>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</si>
  <si>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</si>
  <si>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</si>
  <si>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</si>
  <si>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</si>
  <si>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</si>
  <si>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</si>
  <si>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</si>
  <si>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</si>
  <si>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</si>
  <si>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</si>
  <si>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</si>
  <si>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</si>
  <si>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</si>
  <si>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</si>
  <si>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</si>
  <si>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</si>
  <si>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</si>
  <si>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</si>
  <si>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</si>
  <si>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</si>
  <si>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</si>
  <si>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</si>
  <si>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</si>
  <si>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</si>
  <si>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</si>
  <si>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</si>
  <si>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</si>
  <si>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</si>
  <si>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</si>
  <si>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</si>
  <si>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</si>
  <si>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</si>
  <si>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</si>
  <si>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</si>
  <si>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</si>
  <si>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</si>
  <si>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</si>
  <si>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</si>
  <si>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</si>
  <si>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</si>
  <si>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</si>
  <si>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</si>
  <si>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</si>
  <si>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</si>
  <si>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</si>
  <si>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</si>
  <si>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</si>
  <si>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</si>
  <si>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</si>
  <si>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</si>
  <si>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</si>
  <si>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</si>
  <si>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</si>
  <si>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</si>
  <si>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</si>
  <si>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</si>
  <si>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</si>
  <si>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</si>
  <si>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</si>
  <si>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</si>
  <si>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</si>
  <si>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</si>
  <si>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</si>
  <si>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</si>
  <si>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</si>
  <si>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</si>
  <si>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</si>
  <si>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</si>
  <si>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</si>
  <si>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</si>
  <si>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</si>
  <si>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</si>
  <si>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</si>
  <si>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</si>
  <si>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</si>
  <si>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</si>
  <si>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</si>
  <si>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</si>
  <si>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</si>
  <si>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</si>
  <si>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</si>
  <si>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</si>
  <si>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</si>
  <si>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</si>
  <si>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</si>
  <si>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</si>
  <si>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</si>
  <si>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</si>
  <si>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</si>
  <si>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</si>
  <si>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</si>
  <si>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</si>
  <si>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</si>
  <si>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</si>
  <si>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</si>
  <si>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</si>
  <si>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</si>
  <si>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</si>
  <si>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</si>
  <si>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</si>
  <si>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</si>
  <si>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</si>
  <si>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</si>
  <si>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</si>
  <si>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</si>
  <si>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</si>
  <si>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</si>
  <si>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</si>
  <si>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</si>
  <si>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</si>
  <si>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</si>
  <si>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</si>
  <si>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</si>
  <si>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</si>
  <si>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</si>
  <si>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</si>
  <si>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</si>
  <si>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</si>
  <si>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</si>
  <si>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</si>
  <si>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</si>
  <si>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</si>
  <si>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</si>
  <si>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</si>
  <si>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</si>
  <si>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</si>
  <si>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</si>
  <si>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</si>
  <si>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</si>
  <si>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</si>
  <si>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</si>
  <si>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</si>
  <si>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</si>
  <si>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</si>
  <si>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</si>
  <si>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</si>
  <si>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</si>
  <si>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</si>
  <si>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</si>
  <si>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</si>
  <si>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</si>
  <si>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</si>
  <si>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</si>
  <si>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</si>
  <si>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</si>
  <si>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</si>
  <si>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</si>
  <si>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</si>
  <si>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</si>
  <si>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</si>
  <si>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</si>
  <si>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</si>
  <si>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</si>
  <si>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</si>
  <si>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</si>
  <si>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</si>
  <si>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</si>
  <si>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</si>
  <si>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</si>
  <si>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</si>
  <si>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</si>
  <si>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</si>
  <si>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</si>
  <si>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</si>
  <si>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</si>
  <si>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</si>
  <si>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</si>
  <si>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</si>
  <si>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</si>
  <si>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</si>
  <si>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</si>
  <si>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</si>
  <si>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</si>
  <si>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</si>
  <si>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</si>
  <si>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</si>
  <si>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</si>
  <si>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</si>
  <si>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</si>
  <si>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</si>
  <si>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</si>
  <si>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</si>
  <si>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</si>
  <si>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</si>
  <si>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</si>
  <si>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</si>
  <si>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</si>
  <si>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</si>
  <si>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</si>
  <si>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</si>
  <si>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</si>
  <si>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</si>
  <si>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</si>
  <si>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</si>
  <si>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</si>
  <si>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</si>
  <si>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</si>
  <si>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</si>
  <si>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</si>
  <si>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</si>
  <si>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</si>
  <si>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</si>
  <si>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</si>
  <si>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</si>
  <si>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</si>
  <si>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</si>
  <si>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</si>
  <si>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</si>
  <si>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</si>
  <si>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</si>
  <si>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</si>
  <si>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</si>
  <si>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</si>
  <si>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</si>
  <si>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</si>
  <si>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</si>
  <si>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</si>
  <si>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</si>
  <si>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</si>
  <si>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</si>
  <si>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</si>
  <si>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</si>
  <si>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</si>
  <si>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</si>
  <si>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</si>
  <si>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</si>
  <si>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</si>
  <si>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</si>
  <si>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</si>
  <si>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</si>
  <si>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</si>
  <si>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</si>
  <si>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</si>
  <si>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</si>
  <si>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</si>
  <si>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</si>
  <si>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</si>
  <si>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</si>
  <si>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</si>
  <si>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</si>
  <si>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</si>
  <si>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</si>
  <si>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</si>
  <si>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</si>
  <si>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</si>
  <si>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</si>
  <si>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</si>
  <si>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</si>
  <si>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</si>
  <si>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</si>
  <si>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</si>
  <si>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</si>
  <si>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</si>
  <si>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</si>
  <si>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</si>
  <si>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</si>
  <si>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</si>
  <si>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</si>
  <si>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</si>
  <si>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</si>
  <si>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</si>
  <si>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</si>
  <si>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</si>
  <si>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</si>
  <si>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</si>
  <si>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</si>
  <si>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</si>
  <si>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</si>
  <si>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</si>
  <si>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</si>
  <si>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</si>
  <si>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</si>
  <si>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</si>
  <si>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</si>
  <si>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</si>
  <si>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</si>
  <si>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</si>
  <si>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</si>
  <si>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</si>
  <si>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</si>
  <si>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</si>
  <si>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</si>
  <si>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</si>
  <si>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</si>
  <si>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</si>
  <si>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</si>
  <si>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</si>
  <si>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</si>
  <si>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</si>
  <si>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</si>
  <si>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</si>
  <si>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</si>
  <si>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</si>
  <si>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</si>
  <si>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</si>
  <si>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</si>
  <si>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</si>
  <si>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</si>
  <si>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</si>
  <si>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</si>
  <si>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</si>
  <si>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</si>
  <si>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</si>
  <si>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</si>
  <si>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</si>
  <si>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</si>
  <si>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</si>
  <si>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</si>
  <si>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</si>
  <si>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</si>
  <si>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</si>
  <si>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</si>
  <si>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</si>
  <si>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</si>
  <si>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</si>
  <si>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</si>
  <si>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</si>
  <si>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</si>
  <si>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</si>
  <si>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</si>
  <si>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</si>
  <si>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</si>
  <si>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</si>
  <si>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</si>
  <si>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</si>
  <si>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</si>
  <si>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</si>
  <si>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</si>
  <si>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</si>
  <si>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</si>
  <si>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</si>
  <si>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</si>
  <si>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</si>
  <si>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</si>
  <si>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</si>
  <si>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</si>
  <si>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</si>
  <si>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</si>
  <si>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</si>
  <si>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</si>
  <si>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</si>
  <si>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</si>
  <si>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</si>
  <si>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</si>
  <si>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</si>
  <si>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</si>
  <si>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</si>
  <si>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</si>
  <si>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</si>
  <si>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</si>
  <si>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</si>
  <si>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</si>
  <si>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</si>
  <si>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</si>
  <si>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</si>
  <si>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</si>
  <si>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</si>
  <si>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</si>
  <si>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</si>
  <si>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</si>
  <si>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</si>
  <si>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</si>
  <si>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</si>
  <si>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</si>
  <si>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</si>
  <si>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</si>
  <si>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</si>
  <si>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</si>
  <si>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</si>
  <si>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</si>
  <si>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</si>
  <si>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</si>
  <si>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</si>
  <si>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</si>
  <si>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</si>
  <si>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</si>
  <si>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</si>
  <si>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</si>
  <si>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</si>
  <si>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</si>
  <si>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</si>
  <si>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</si>
  <si>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</si>
  <si>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</si>
  <si>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</si>
  <si>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</si>
  <si>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</si>
  <si>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</si>
  <si>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</si>
  <si>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</si>
  <si>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</si>
  <si>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</si>
  <si>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</si>
  <si>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</si>
  <si>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</si>
  <si>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</si>
  <si>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</si>
  <si>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</si>
  <si>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</si>
  <si>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</si>
  <si>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</si>
  <si>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</si>
  <si>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</si>
  <si>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</si>
  <si>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</si>
  <si>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</si>
  <si>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</si>
  <si>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</si>
  <si>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</si>
  <si>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</si>
  <si>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</si>
  <si>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</si>
  <si>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</si>
  <si>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</si>
  <si>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</si>
  <si>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</si>
  <si>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</si>
  <si>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</si>
  <si>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</si>
  <si>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</si>
  <si>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</si>
  <si>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</si>
  <si>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</si>
  <si>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</si>
  <si>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</si>
  <si>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</si>
  <si>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</si>
  <si>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</si>
  <si>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</si>
  <si>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</si>
  <si>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</si>
  <si>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</si>
  <si>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</si>
  <si>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</si>
  <si>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</si>
  <si>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</si>
  <si>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</si>
  <si>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</si>
  <si>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</si>
  <si>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</si>
  <si>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</si>
  <si>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</si>
  <si>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</si>
  <si>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</si>
  <si>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</si>
  <si>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</si>
  <si>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</si>
  <si>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</si>
  <si>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</si>
  <si>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</si>
  <si>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</si>
  <si>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</si>
  <si>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</si>
  <si>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</si>
  <si>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</si>
  <si>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</si>
  <si>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</si>
  <si>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</si>
  <si>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</si>
  <si>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</si>
  <si>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</si>
  <si>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</si>
  <si>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</si>
  <si>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</si>
  <si>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</si>
  <si>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</si>
  <si>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</si>
  <si>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</si>
  <si>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</si>
  <si>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</si>
  <si>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</si>
  <si>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</si>
  <si>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</si>
  <si>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</si>
  <si>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</si>
  <si>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</si>
  <si>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</si>
  <si>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</si>
  <si>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</si>
  <si>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</si>
  <si>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</si>
  <si>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</si>
  <si>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</si>
  <si>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</si>
  <si>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</si>
  <si>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</si>
  <si>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</si>
  <si>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</si>
  <si>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</si>
  <si>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</si>
  <si>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</si>
  <si>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</si>
  <si>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</si>
  <si>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</si>
  <si>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</si>
  <si>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</si>
  <si>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</si>
  <si>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</si>
  <si>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</si>
  <si>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</si>
  <si>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</si>
  <si>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</si>
  <si>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</si>
  <si>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</si>
  <si>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</si>
  <si>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</si>
  <si>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</si>
  <si>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</si>
  <si>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</si>
  <si>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</si>
  <si>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</si>
  <si>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</si>
  <si>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</si>
  <si>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</si>
  <si>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</si>
  <si>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</si>
  <si>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</si>
  <si>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</si>
  <si>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</si>
  <si>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</si>
  <si>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</si>
  <si>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</si>
  <si>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</si>
  <si>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</si>
  <si>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</si>
  <si>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</si>
  <si>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</si>
  <si>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</si>
  <si>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</si>
  <si>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</si>
  <si>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</si>
  <si>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</si>
  <si>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</si>
  <si>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</si>
  <si>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</si>
  <si>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</si>
  <si>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</si>
  <si>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</si>
  <si>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</si>
  <si>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</si>
  <si>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</si>
  <si>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</si>
  <si>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</si>
  <si>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</si>
  <si>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</si>
  <si>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</si>
  <si>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</si>
  <si>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</si>
  <si>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</si>
  <si>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</si>
  <si>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</si>
  <si>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</si>
  <si>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</si>
  <si>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</si>
  <si>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</si>
  <si>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</si>
  <si>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</si>
  <si>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</si>
  <si>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</si>
  <si>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</si>
  <si>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</si>
  <si>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</si>
  <si>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</si>
  <si>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</si>
  <si>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</si>
  <si>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</si>
  <si>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</si>
  <si>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</si>
  <si>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</si>
  <si>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</si>
  <si>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</si>
  <si>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</si>
  <si>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</si>
  <si>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</si>
  <si>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</si>
  <si>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</si>
  <si>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</si>
  <si>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</si>
  <si>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</si>
  <si>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</si>
  <si>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</si>
  <si>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</si>
  <si>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</si>
  <si>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</si>
  <si>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</si>
  <si>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</si>
  <si>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</si>
  <si>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</si>
  <si>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</si>
  <si>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</si>
  <si>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</si>
  <si>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</si>
  <si>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</si>
  <si>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</si>
  <si>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</si>
  <si>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</si>
  <si>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</si>
  <si>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</si>
  <si>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</si>
  <si>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</si>
  <si>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</si>
  <si>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</si>
  <si>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</si>
  <si>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</si>
  <si>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</si>
  <si>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</si>
  <si>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</si>
  <si>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</si>
  <si>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</si>
  <si>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</si>
  <si>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</si>
  <si>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</si>
  <si>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</si>
  <si>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</si>
  <si>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</si>
  <si>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</si>
  <si>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</si>
  <si>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</si>
  <si>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</si>
  <si>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</si>
  <si>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</si>
  <si>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</si>
  <si>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</si>
  <si>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</si>
  <si>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</si>
  <si>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</si>
  <si>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</si>
  <si>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</si>
  <si>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</si>
  <si>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</si>
  <si>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</si>
  <si>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</si>
  <si>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</si>
  <si>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</si>
  <si>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</si>
  <si>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</si>
  <si>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</si>
  <si>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</si>
  <si>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</si>
  <si>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</si>
  <si>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</si>
  <si>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</si>
  <si>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</si>
  <si>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</si>
  <si>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</si>
  <si>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</si>
  <si>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</si>
  <si>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</si>
  <si>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</si>
  <si>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</si>
  <si>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</si>
  <si>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</si>
  <si>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</si>
  <si>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</si>
  <si>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</si>
  <si>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</si>
  <si>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</si>
  <si>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</si>
  <si>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</si>
  <si>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</si>
  <si>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</si>
  <si>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</si>
  <si>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</si>
  <si>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</si>
  <si>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</si>
  <si>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</si>
  <si>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</si>
  <si>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</si>
  <si>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</si>
  <si>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</si>
  <si>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</si>
  <si>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</si>
  <si>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</si>
  <si>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</si>
  <si>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</si>
  <si>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</si>
  <si>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</si>
  <si>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</si>
  <si>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</si>
  <si>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</si>
  <si>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</si>
  <si>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</si>
  <si>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</si>
  <si>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</si>
  <si>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</si>
  <si>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</si>
  <si>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</si>
  <si>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</si>
  <si>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</si>
  <si>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</si>
  <si>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</si>
  <si>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</si>
  <si>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</si>
  <si>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</si>
  <si>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</si>
  <si>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</si>
  <si>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</si>
  <si>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</si>
  <si>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</si>
  <si>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</si>
  <si>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</si>
  <si>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</si>
  <si>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</si>
  <si>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</si>
  <si>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</si>
  <si>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</si>
  <si>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</si>
  <si>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</si>
  <si>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</si>
  <si>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</si>
  <si>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</si>
  <si>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</si>
  <si>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</si>
  <si>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</si>
  <si>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</si>
  <si>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</si>
  <si>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</si>
  <si>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</si>
  <si>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</si>
  <si>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</si>
  <si>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</si>
  <si>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</si>
  <si>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</si>
  <si>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</si>
  <si>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</si>
  <si>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</si>
  <si>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</si>
  <si>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</si>
  <si>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</si>
  <si>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</si>
  <si>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</si>
  <si>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</si>
  <si>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</si>
  <si>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</si>
  <si>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</si>
  <si>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</si>
  <si>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</si>
  <si>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</si>
  <si>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</si>
  <si>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</si>
  <si>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</si>
  <si>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</si>
  <si>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</si>
  <si>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</si>
  <si>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</si>
  <si>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</si>
  <si>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</si>
  <si>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</si>
  <si>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</si>
  <si>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</si>
  <si>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</si>
  <si>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</si>
  <si>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</si>
  <si>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</si>
  <si>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</si>
  <si>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</si>
  <si>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</si>
  <si>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</si>
  <si>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</si>
  <si>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</si>
  <si>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</si>
  <si>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</si>
  <si>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</si>
  <si>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</si>
  <si>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</si>
  <si>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</si>
  <si>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</si>
  <si>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</si>
  <si>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</si>
  <si>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</si>
  <si>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</si>
  <si>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</si>
  <si>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</si>
  <si>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</si>
  <si>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</si>
  <si>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</si>
  <si>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</si>
  <si>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</si>
  <si>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</si>
  <si>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</si>
  <si>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</si>
  <si>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</si>
  <si>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</si>
  <si>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</si>
  <si>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</si>
  <si>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</si>
  <si>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</si>
  <si>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</si>
  <si>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</si>
  <si>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</si>
  <si>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</si>
  <si>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</si>
  <si>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</si>
  <si>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</si>
  <si>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</si>
  <si>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</si>
  <si>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</si>
  <si>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</si>
  <si>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</si>
  <si>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</si>
  <si>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</si>
  <si>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</si>
  <si>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</si>
  <si>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</si>
  <si>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</si>
  <si>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</si>
  <si>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</si>
  <si>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</si>
  <si>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</si>
  <si>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</si>
  <si>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</si>
  <si>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</si>
  <si>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</si>
  <si>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</si>
  <si>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</si>
  <si>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</si>
  <si>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</si>
  <si>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</si>
  <si>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</si>
  <si>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</si>
  <si>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</si>
  <si>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</si>
  <si>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</si>
  <si>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</si>
  <si>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</si>
  <si>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</si>
  <si>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</si>
  <si>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</si>
  <si>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</si>
  <si>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</si>
  <si>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</si>
  <si>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</si>
  <si>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</si>
  <si>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</si>
  <si>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</si>
  <si>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</si>
  <si>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</si>
  <si>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</si>
  <si>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</si>
  <si>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</si>
  <si>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</si>
  <si>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</si>
  <si>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</si>
  <si>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</si>
  <si>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</si>
  <si>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</si>
  <si>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</si>
  <si>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</si>
  <si>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</si>
  <si>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</si>
  <si>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</si>
  <si>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</si>
  <si>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</si>
  <si>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</si>
  <si>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</si>
  <si>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</si>
  <si>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</si>
  <si>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</si>
  <si>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</si>
  <si>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</si>
  <si>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</si>
  <si>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</si>
  <si>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</si>
  <si>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</si>
  <si>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</si>
  <si>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</si>
  <si>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</si>
  <si>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</si>
  <si>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</si>
  <si>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</si>
  <si>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</si>
  <si>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</si>
  <si>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</si>
  <si>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</si>
  <si>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</si>
  <si>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</si>
  <si>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</si>
  <si>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</si>
  <si>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</si>
  <si>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</si>
  <si>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</si>
  <si>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</si>
  <si>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</si>
  <si>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</si>
  <si>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</si>
  <si>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</si>
  <si>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</si>
  <si>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</si>
  <si>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</si>
  <si>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</si>
  <si>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</si>
  <si>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</si>
  <si>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</si>
  <si>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</si>
  <si>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</si>
  <si>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</si>
  <si>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</si>
  <si>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</si>
  <si>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</si>
  <si>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</si>
  <si>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</si>
  <si>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</si>
  <si>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</si>
  <si>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</si>
  <si>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</si>
  <si>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</si>
  <si>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</si>
  <si>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</si>
  <si>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</si>
  <si>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</si>
  <si>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</si>
  <si>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</si>
  <si>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</si>
  <si>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</si>
  <si>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</si>
  <si>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</si>
  <si>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</si>
  <si>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</si>
  <si>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</si>
  <si>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</si>
  <si>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</si>
  <si>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</si>
  <si>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</si>
  <si>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</si>
  <si>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</si>
  <si>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</si>
  <si>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</si>
  <si>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</si>
  <si>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</si>
  <si>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</si>
  <si>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</si>
  <si>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</si>
  <si>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</si>
  <si>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</si>
  <si>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</si>
  <si>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</si>
  <si>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</si>
  <si>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</si>
  <si>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</si>
  <si>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</si>
  <si>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</si>
  <si>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</si>
  <si>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</si>
  <si>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</si>
  <si>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</si>
  <si>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</si>
  <si>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</si>
  <si>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</si>
  <si>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</si>
  <si>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</si>
  <si>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</si>
  <si>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</si>
  <si>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</si>
  <si>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</si>
  <si>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</si>
  <si>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</si>
  <si>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</si>
  <si>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</si>
  <si>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</si>
  <si>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</si>
  <si>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</si>
  <si>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</si>
  <si>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</si>
  <si>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</si>
  <si>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</si>
  <si>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</si>
  <si>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</si>
  <si>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</si>
  <si>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</si>
  <si>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</si>
  <si>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</si>
  <si>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</si>
  <si>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</si>
  <si>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</si>
  <si>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</si>
  <si>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</si>
  <si>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</si>
  <si>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</si>
  <si>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</si>
  <si>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</si>
  <si>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</si>
  <si>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</si>
  <si>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</si>
  <si>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</si>
  <si>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</si>
  <si>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</si>
  <si>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</si>
  <si>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</si>
  <si>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</si>
  <si>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</si>
  <si>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</si>
  <si>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</si>
  <si>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</si>
  <si>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</si>
  <si>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</si>
  <si>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</si>
  <si>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</si>
  <si>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</si>
  <si>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</si>
  <si>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</si>
  <si>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</si>
  <si>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</si>
  <si>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</si>
  <si>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</si>
  <si>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</si>
  <si>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</si>
  <si>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</si>
  <si>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</si>
  <si>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</si>
  <si>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</si>
  <si>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</si>
  <si>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</si>
  <si>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</si>
  <si>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</si>
  <si>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</si>
  <si>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</si>
  <si>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</si>
  <si>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</si>
  <si>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</si>
  <si>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</si>
  <si>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</si>
  <si>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</si>
  <si>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</si>
  <si>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</si>
  <si>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</si>
  <si>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</si>
  <si>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</si>
  <si>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</si>
  <si>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</si>
  <si>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</si>
  <si>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</si>
  <si>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</si>
  <si>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</si>
  <si>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</si>
  <si>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</si>
  <si>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</si>
  <si>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</si>
  <si>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</si>
  <si>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</si>
  <si>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</si>
  <si>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</si>
  <si>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</si>
  <si>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</si>
  <si>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</si>
  <si>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</si>
  <si>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</si>
  <si>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</si>
  <si>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</si>
  <si>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</si>
  <si>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</si>
  <si>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</si>
  <si>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</si>
  <si>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</si>
  <si>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</si>
  <si>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</si>
  <si>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</si>
  <si>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</si>
  <si>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</si>
  <si>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</si>
  <si>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</si>
  <si>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</si>
  <si>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</si>
  <si>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</si>
  <si>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</si>
  <si>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</si>
  <si>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</si>
  <si>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</si>
  <si>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</si>
  <si>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</si>
  <si>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</si>
  <si>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</si>
  <si>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</si>
  <si>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</si>
  <si>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</si>
  <si>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</si>
  <si>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</si>
  <si>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</si>
  <si>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</si>
  <si>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</si>
  <si>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</si>
  <si>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</si>
  <si>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</si>
  <si>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</si>
  <si>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</si>
  <si>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</si>
  <si>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</si>
  <si>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</si>
  <si>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</si>
  <si>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</si>
  <si>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</si>
  <si>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</si>
  <si>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</si>
  <si>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</si>
  <si>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</si>
  <si>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</si>
  <si>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</si>
  <si>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</si>
  <si>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</si>
  <si>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</si>
  <si>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</si>
  <si>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</si>
  <si>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</si>
  <si>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</si>
  <si>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</si>
  <si>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</si>
  <si>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</si>
  <si>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</si>
  <si>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</si>
  <si>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</si>
  <si>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</si>
  <si>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</si>
  <si>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</si>
  <si>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</si>
  <si>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</si>
  <si>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</si>
  <si>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</si>
  <si>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</si>
  <si>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</si>
  <si>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</si>
  <si>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</si>
  <si>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</si>
  <si>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</si>
  <si>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</si>
  <si>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</si>
  <si>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</si>
  <si>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</si>
  <si>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</si>
  <si>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</si>
  <si>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</si>
  <si>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</si>
  <si>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</si>
  <si>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</si>
  <si>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</si>
  <si>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</si>
  <si>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</si>
  <si>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</si>
  <si>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</si>
  <si>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</si>
  <si>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</si>
  <si>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</si>
  <si>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</si>
  <si>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</si>
  <si>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</si>
  <si>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</si>
  <si>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</si>
  <si>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</si>
  <si>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</si>
  <si>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</si>
  <si>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</si>
  <si>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</si>
  <si>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</si>
  <si>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</si>
  <si>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</si>
  <si>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</si>
  <si>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</si>
  <si>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</si>
  <si>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</si>
  <si>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</si>
  <si>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</si>
  <si>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</si>
  <si>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</si>
  <si>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</si>
  <si>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</si>
  <si>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</si>
  <si>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</si>
  <si>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</si>
  <si>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</si>
  <si>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</si>
  <si>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</si>
  <si>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</si>
  <si>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</si>
  <si>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</si>
  <si>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</si>
  <si>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</si>
  <si>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</si>
  <si>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</si>
  <si>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</si>
  <si>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</si>
  <si>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</si>
  <si>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</si>
  <si>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</si>
  <si>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</si>
  <si>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</si>
  <si>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</si>
  <si>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</si>
  <si>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</si>
  <si>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</si>
  <si>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</si>
  <si>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</si>
  <si>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</si>
  <si>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</si>
  <si>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</si>
  <si>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</si>
  <si>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</si>
  <si>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</si>
  <si>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</si>
  <si>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</si>
  <si>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</si>
  <si>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</si>
  <si>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</si>
  <si>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</si>
  <si>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</si>
  <si>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</si>
  <si>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</si>
  <si>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</si>
  <si>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</si>
  <si>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</si>
  <si>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</si>
  <si>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</si>
  <si>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</si>
  <si>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</si>
  <si>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</si>
  <si>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</si>
  <si>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</si>
  <si>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</si>
  <si>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</si>
  <si>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</si>
  <si>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</si>
  <si>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</si>
  <si>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</si>
  <si>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</si>
  <si>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</si>
  <si>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</si>
  <si>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</si>
  <si>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</si>
  <si>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</si>
  <si>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</si>
  <si>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</si>
  <si>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</si>
  <si>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</si>
  <si>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</si>
  <si>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</si>
  <si>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</si>
  <si>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</si>
  <si>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</si>
  <si>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</si>
  <si>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</si>
  <si>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</si>
  <si>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</si>
  <si>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</si>
  <si>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</si>
  <si>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</si>
  <si>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</si>
  <si>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</si>
  <si>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</si>
  <si>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</si>
  <si>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</si>
  <si>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</si>
  <si>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</si>
  <si>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</si>
  <si>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</si>
  <si>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</si>
  <si>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</si>
  <si>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</si>
  <si>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</si>
  <si>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</si>
  <si>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</si>
  <si>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</si>
  <si>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</si>
  <si>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</si>
  <si>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</si>
  <si>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</si>
  <si>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</si>
  <si>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</si>
  <si>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</si>
  <si>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</si>
  <si>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</si>
  <si>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</si>
  <si>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</si>
  <si>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</si>
  <si>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</si>
  <si>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</si>
  <si>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</si>
  <si>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</si>
  <si>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</si>
  <si>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</si>
  <si>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</si>
  <si>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</si>
  <si>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</si>
  <si>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</si>
  <si>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</si>
  <si>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</si>
  <si>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</si>
  <si>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</si>
  <si>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</si>
  <si>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</si>
  <si>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</si>
  <si>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</si>
  <si>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</si>
  <si>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</si>
  <si>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</si>
  <si>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</si>
  <si>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</si>
  <si>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</si>
  <si>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</si>
  <si>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</si>
  <si>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</si>
  <si>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</si>
  <si>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</si>
  <si>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</si>
  <si>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</si>
  <si>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</si>
  <si>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</si>
  <si>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</si>
  <si>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</si>
  <si>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</si>
  <si>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</si>
  <si>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</si>
  <si>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</si>
  <si>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</si>
  <si>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</si>
  <si>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</si>
  <si>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</si>
  <si>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</si>
  <si>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</si>
  <si>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</si>
  <si>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</si>
  <si>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</si>
  <si>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</si>
  <si>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</si>
  <si>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</si>
  <si>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</si>
  <si>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</si>
  <si>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</si>
  <si>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</si>
  <si>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</si>
  <si>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</si>
  <si>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</si>
  <si>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</si>
  <si>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</si>
  <si>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</si>
  <si>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</si>
  <si>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</si>
  <si>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</si>
  <si>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</si>
  <si>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</si>
  <si>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</si>
  <si>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</si>
  <si>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</si>
  <si>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</si>
  <si>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</si>
  <si>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</si>
  <si>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</si>
  <si>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</si>
  <si>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</si>
  <si>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</si>
  <si>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</si>
  <si>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</si>
  <si>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</si>
  <si>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</si>
  <si>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</si>
  <si>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</si>
  <si>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</si>
  <si>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</si>
  <si>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</si>
  <si>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</si>
  <si>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</si>
  <si>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</si>
  <si>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</si>
  <si>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</si>
  <si>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</si>
  <si>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</si>
  <si>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</si>
  <si>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</si>
  <si>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</si>
  <si>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</si>
  <si>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</si>
  <si>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</si>
  <si>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</si>
  <si>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</si>
  <si>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</si>
  <si>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</si>
  <si>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</si>
  <si>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</si>
  <si>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</si>
  <si>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</si>
  <si>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</si>
  <si>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</si>
  <si>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</si>
  <si>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</si>
  <si>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</si>
  <si>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</si>
  <si>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</si>
  <si>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</si>
  <si>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</si>
  <si>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</si>
  <si>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</si>
  <si>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</si>
  <si>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</si>
  <si>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</si>
  <si>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</si>
  <si>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</si>
  <si>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</si>
  <si>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</si>
  <si>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</si>
  <si>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</si>
  <si>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</si>
  <si>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</si>
  <si>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</si>
  <si>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</si>
  <si>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</si>
  <si>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</si>
  <si>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</si>
  <si>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</si>
  <si>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</si>
  <si>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</si>
  <si>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</si>
  <si>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</si>
  <si>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</si>
  <si>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</si>
  <si>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</si>
  <si>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</si>
  <si>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</si>
  <si>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</si>
  <si>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</si>
  <si>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</si>
  <si>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</si>
  <si>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</si>
  <si>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</si>
  <si>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</si>
  <si>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</si>
  <si>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</si>
  <si>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</si>
  <si>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</si>
  <si>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</si>
  <si>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</si>
  <si>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</si>
  <si>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</si>
  <si>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</si>
  <si>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</si>
  <si>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</si>
  <si>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</si>
  <si>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</si>
  <si>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</si>
  <si>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</si>
  <si>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</si>
  <si>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</si>
  <si>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</si>
  <si>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</si>
  <si>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</si>
  <si>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</si>
  <si>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</si>
  <si>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</si>
  <si>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</si>
  <si>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</si>
  <si>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</si>
  <si>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</si>
  <si>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</si>
  <si>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</si>
  <si>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</si>
  <si>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</si>
  <si>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</si>
  <si>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</si>
  <si>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</si>
  <si>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</si>
  <si>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</si>
  <si>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</si>
  <si>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</si>
  <si>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</si>
  <si>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</si>
  <si>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</si>
  <si>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</si>
  <si>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</si>
  <si>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</si>
  <si>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</si>
  <si>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</si>
  <si>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</si>
  <si>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</si>
  <si>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</si>
  <si>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</si>
  <si>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</si>
  <si>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</si>
  <si>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</si>
  <si>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</si>
  <si>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</si>
  <si>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</si>
  <si>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</si>
  <si>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</si>
  <si>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</si>
  <si>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</si>
  <si>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</si>
  <si>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</si>
  <si>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</si>
  <si>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</si>
  <si>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</si>
  <si>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</si>
  <si>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</si>
  <si>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</si>
  <si>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</si>
  <si>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</si>
  <si>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</si>
  <si>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</si>
  <si>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</si>
  <si>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</si>
  <si>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</si>
  <si>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</si>
  <si>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</si>
  <si>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</si>
  <si>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</si>
  <si>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</si>
  <si>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</si>
  <si>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</si>
  <si>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</si>
  <si>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</si>
  <si>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</si>
  <si>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</si>
  <si>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</si>
  <si>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</si>
  <si>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</si>
  <si>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</si>
  <si>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</si>
  <si>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</si>
  <si>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</si>
  <si>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</si>
  <si>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</si>
  <si>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</si>
  <si>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</si>
  <si>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</si>
  <si>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</si>
  <si>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</si>
  <si>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</si>
  <si>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</si>
  <si>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</si>
  <si>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</si>
  <si>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</si>
  <si>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</si>
  <si>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</si>
  <si>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</si>
  <si>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</si>
  <si>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</si>
  <si>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</si>
  <si>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</si>
  <si>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</si>
  <si>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</si>
  <si>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</si>
  <si>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</si>
  <si>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</si>
  <si>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</si>
  <si>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</si>
  <si>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</si>
  <si>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</si>
  <si>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</si>
  <si>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</si>
  <si>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</si>
  <si>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</si>
  <si>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</si>
  <si>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</si>
  <si>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</si>
  <si>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</si>
  <si>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</si>
  <si>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</si>
  <si>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</si>
  <si>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</si>
  <si>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</si>
  <si>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</si>
  <si>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</si>
  <si>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</si>
  <si>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</si>
  <si>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</si>
  <si>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</si>
  <si>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</si>
  <si>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</si>
  <si>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</si>
  <si>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</si>
  <si>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</si>
  <si>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</si>
  <si>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</si>
  <si>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</si>
  <si>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</si>
  <si>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</si>
  <si>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</si>
  <si>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</si>
  <si>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</si>
  <si>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</si>
  <si>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</si>
  <si>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</si>
  <si>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</si>
  <si>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</si>
  <si>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</si>
  <si>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</si>
  <si>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</si>
  <si>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</si>
  <si>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</si>
  <si>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</si>
  <si>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</si>
  <si>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</si>
  <si>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</si>
  <si>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</si>
  <si>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</si>
  <si>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</si>
  <si>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</si>
  <si>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</si>
  <si>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</si>
  <si>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</si>
  <si>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</si>
  <si>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</si>
  <si>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</si>
  <si>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</si>
  <si>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</si>
  <si>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</si>
  <si>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</si>
  <si>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</si>
  <si>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</si>
  <si>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</si>
  <si>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</si>
  <si>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</si>
  <si>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</si>
  <si>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</si>
  <si>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</si>
  <si>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</si>
  <si>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</si>
  <si>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</si>
  <si>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</si>
  <si>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</si>
  <si>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</si>
  <si>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</si>
  <si>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</si>
  <si>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</si>
  <si>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</si>
  <si>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</si>
  <si>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</si>
  <si>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</si>
  <si>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</si>
  <si>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</si>
  <si>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</si>
  <si>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</si>
  <si>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</si>
  <si>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</si>
  <si>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</si>
  <si>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</si>
  <si>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</si>
  <si>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</si>
  <si>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</si>
  <si>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</si>
  <si>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</si>
  <si>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</si>
  <si>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</si>
  <si>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</si>
  <si>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</si>
  <si>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</si>
  <si>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</si>
  <si>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</si>
  <si>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</si>
  <si>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</si>
  <si>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</si>
  <si>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</si>
  <si>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</si>
  <si>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</si>
  <si>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</si>
  <si>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</si>
  <si>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</si>
  <si>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</si>
  <si>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</si>
  <si>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</si>
  <si>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</si>
  <si>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</si>
  <si>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</si>
  <si>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</si>
  <si>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</si>
  <si>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</si>
  <si>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</si>
  <si>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</si>
  <si>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</si>
  <si>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</si>
  <si>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</si>
  <si>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</si>
  <si>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</si>
  <si>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</si>
  <si>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</si>
  <si>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</si>
  <si>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</si>
  <si>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</si>
  <si>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</si>
  <si>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</si>
  <si>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</si>
  <si>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</si>
  <si>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</si>
  <si>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</si>
  <si>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</si>
  <si>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</si>
  <si>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</si>
  <si>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</si>
  <si>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</si>
  <si>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</si>
  <si>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</si>
  <si>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</si>
  <si>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</si>
  <si>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</si>
  <si>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</si>
  <si>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</si>
  <si>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</si>
  <si>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</si>
  <si>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</si>
  <si>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</si>
  <si>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</si>
  <si>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</si>
  <si>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</si>
  <si>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</si>
  <si>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</si>
  <si>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</si>
  <si>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</si>
  <si>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</si>
  <si>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</si>
  <si>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</si>
  <si>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</si>
  <si>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</si>
  <si>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</si>
  <si>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</si>
  <si>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</si>
  <si>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</si>
  <si>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</si>
  <si>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</si>
  <si>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</si>
  <si>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</si>
  <si>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</si>
  <si>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</si>
  <si>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</si>
  <si>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</si>
  <si>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</si>
  <si>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</si>
  <si>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</si>
  <si>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</si>
  <si>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</si>
  <si>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</si>
  <si>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</si>
  <si>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</si>
  <si>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</si>
  <si>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</si>
  <si>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</si>
  <si>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</si>
  <si>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</si>
  <si>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</si>
  <si>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</si>
  <si>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</si>
  <si>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</si>
  <si>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</si>
  <si>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</si>
  <si>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</si>
  <si>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</si>
  <si>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</si>
  <si>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</si>
  <si>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</si>
  <si>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</si>
  <si>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</si>
  <si>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</si>
  <si>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</si>
  <si>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</si>
  <si>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</si>
  <si>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</si>
  <si>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</si>
  <si>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</si>
  <si>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</si>
  <si>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</si>
  <si>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</si>
  <si>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</si>
  <si>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</si>
  <si>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</si>
  <si>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</si>
  <si>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</si>
  <si>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</si>
  <si>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</si>
  <si>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</si>
  <si>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</si>
  <si>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</si>
  <si>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</si>
  <si>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</si>
  <si>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</si>
  <si>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</si>
  <si>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</si>
  <si>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</si>
  <si>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</si>
  <si>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</si>
  <si>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</si>
  <si>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</si>
  <si>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</si>
  <si>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</si>
  <si>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</si>
  <si>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</si>
  <si>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</si>
  <si>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</si>
  <si>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</si>
  <si>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</si>
  <si>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</si>
  <si>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</si>
  <si>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</si>
  <si>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</si>
  <si>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</si>
  <si>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</si>
  <si>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</si>
  <si>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</si>
  <si>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</si>
  <si>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</si>
  <si>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</si>
  <si>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</si>
  <si>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</si>
  <si>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</si>
  <si>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</si>
  <si>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</si>
  <si>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</si>
  <si>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</si>
  <si>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</si>
  <si>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</si>
  <si>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</si>
  <si>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</si>
  <si>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</si>
  <si>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</si>
  <si>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</si>
  <si>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</si>
  <si>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</si>
  <si>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</si>
  <si>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</si>
  <si>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</si>
  <si>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</si>
  <si>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</si>
  <si>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</si>
  <si>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</si>
  <si>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</si>
  <si>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</si>
  <si>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</si>
  <si>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</si>
  <si>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</si>
  <si>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</si>
  <si>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</si>
  <si>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</si>
  <si>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</si>
  <si>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</si>
  <si>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</si>
  <si>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</si>
  <si>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</si>
  <si>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</si>
  <si>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</si>
  <si>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</si>
  <si>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</si>
  <si>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</si>
  <si>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</si>
  <si>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</si>
  <si>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</si>
  <si>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</si>
  <si>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</si>
  <si>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</si>
  <si>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</si>
  <si>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</si>
  <si>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</si>
  <si>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</si>
  <si>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</si>
  <si>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</si>
  <si>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</si>
  <si>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</si>
  <si>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</si>
  <si>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</si>
  <si>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</si>
  <si>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</si>
  <si>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</si>
  <si>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</si>
  <si>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</si>
  <si>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</si>
  <si>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</si>
  <si>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</si>
  <si>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</si>
  <si>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</si>
  <si>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</si>
  <si>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</si>
  <si>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</si>
  <si>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</si>
  <si>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</si>
  <si>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</si>
  <si>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</si>
  <si>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</si>
  <si>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</si>
  <si>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</si>
  <si>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</si>
  <si>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</si>
  <si>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</si>
  <si>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</si>
  <si>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</si>
  <si>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</si>
  <si>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</si>
  <si>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</si>
  <si>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</si>
  <si>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</si>
  <si>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</si>
  <si>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</si>
  <si>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</si>
  <si>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</si>
  <si>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</si>
  <si>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</si>
  <si>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</si>
  <si>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</si>
  <si>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</si>
  <si>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</si>
  <si>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</si>
  <si>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</si>
  <si>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</si>
  <si>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</si>
  <si>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</si>
  <si>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</si>
  <si>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</si>
  <si>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</si>
  <si>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</si>
  <si>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</si>
  <si>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</si>
  <si>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</si>
  <si>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</si>
  <si>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</si>
  <si>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</si>
  <si>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</si>
  <si>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</si>
  <si>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</si>
  <si>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</si>
  <si>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</si>
  <si>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</si>
  <si>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</si>
  <si>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</si>
  <si>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</si>
  <si>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</si>
  <si>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</si>
  <si>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</si>
  <si>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</si>
  <si>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</si>
  <si>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</si>
  <si>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</si>
  <si>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</si>
  <si>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</si>
  <si>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</si>
  <si>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</si>
  <si>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</si>
  <si>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</si>
  <si>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</si>
  <si>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</si>
  <si>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</si>
  <si>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</si>
  <si>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</si>
  <si>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</si>
  <si>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</si>
  <si>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</si>
  <si>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</si>
  <si>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</si>
  <si>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</si>
  <si>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</si>
  <si>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</si>
  <si>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</si>
  <si>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</si>
  <si>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</si>
  <si>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</si>
  <si>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</si>
  <si>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</si>
  <si>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</si>
  <si>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</si>
  <si>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</si>
  <si>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</si>
  <si>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</si>
  <si>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</si>
  <si>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</si>
  <si>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</si>
  <si>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</si>
  <si>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</si>
  <si>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</si>
  <si>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</si>
  <si>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</si>
  <si>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</si>
  <si>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</si>
  <si>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</si>
  <si>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</si>
  <si>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</si>
  <si>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</si>
  <si>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</si>
  <si>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</si>
  <si>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</si>
  <si>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</si>
  <si>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</si>
  <si>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</si>
  <si>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</si>
  <si>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</si>
  <si>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</si>
  <si>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</si>
  <si>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</si>
  <si>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</si>
  <si>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</si>
  <si>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</si>
  <si>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</si>
  <si>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</si>
  <si>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</si>
  <si>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</si>
  <si>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</si>
  <si>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</si>
  <si>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</si>
  <si>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</si>
  <si>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</si>
  <si>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</si>
  <si>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</si>
  <si>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</si>
  <si>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</si>
  <si>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</si>
  <si>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</si>
  <si>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</si>
  <si>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</si>
  <si>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</si>
  <si>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</si>
  <si>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</si>
  <si>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</si>
  <si>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</si>
  <si>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</si>
  <si>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</si>
  <si>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</si>
  <si>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</si>
  <si>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</si>
  <si>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</si>
  <si>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</si>
  <si>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</si>
  <si>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</si>
  <si>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</si>
  <si>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</si>
  <si>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</si>
  <si>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</si>
  <si>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</si>
  <si>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</si>
  <si>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</si>
  <si>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</si>
  <si>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</si>
  <si>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</si>
  <si>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</si>
  <si>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</si>
  <si>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</si>
  <si>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</si>
  <si>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</si>
  <si>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</si>
  <si>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</si>
  <si>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</si>
  <si>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</si>
  <si>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</si>
  <si>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</si>
  <si>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</si>
  <si>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</si>
  <si>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</si>
  <si>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</si>
  <si>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</si>
  <si>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</si>
  <si>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</si>
  <si>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</si>
  <si>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</si>
  <si>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</si>
  <si>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</si>
  <si>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</si>
  <si>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</si>
  <si>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</si>
  <si>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</si>
  <si>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</si>
  <si>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</si>
  <si>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</si>
  <si>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</si>
  <si>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</si>
  <si>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</si>
  <si>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</si>
  <si>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</si>
  <si>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</si>
  <si>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</si>
  <si>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</si>
  <si>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</si>
  <si>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</si>
  <si>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</si>
  <si>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</si>
  <si>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</si>
  <si>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</si>
  <si>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</si>
  <si>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</si>
  <si>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</si>
  <si>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</si>
  <si>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</si>
  <si>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</si>
  <si>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</si>
  <si>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</si>
  <si>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</si>
  <si>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</si>
  <si>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</si>
  <si>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</si>
  <si>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</si>
  <si>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</si>
  <si>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</si>
  <si>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</si>
  <si>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</si>
  <si>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</si>
  <si>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</si>
  <si>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</si>
  <si>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</si>
  <si>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</si>
  <si>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</si>
  <si>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</si>
  <si>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</si>
  <si>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</si>
  <si>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</si>
  <si>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</si>
  <si>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</si>
  <si>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</si>
  <si>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</si>
  <si>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</si>
  <si>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</si>
  <si>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</si>
  <si>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</si>
  <si>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</si>
  <si>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</si>
  <si>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</si>
  <si>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</si>
  <si>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</si>
  <si>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</si>
  <si>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</si>
  <si>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</si>
  <si>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</si>
  <si>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</si>
  <si>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</si>
  <si>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</si>
  <si>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</si>
  <si>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</si>
  <si>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</si>
  <si>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</si>
  <si>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</si>
  <si>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</si>
  <si>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</si>
  <si>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</si>
  <si>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</si>
  <si>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</si>
  <si>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</si>
  <si>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</si>
  <si>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</si>
  <si>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</si>
  <si>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</si>
  <si>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</si>
  <si>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</si>
  <si>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</si>
  <si>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</si>
  <si>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</si>
  <si>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</si>
  <si>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</si>
  <si>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</si>
  <si>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</si>
  <si>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</si>
  <si>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</si>
  <si>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</si>
  <si>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</si>
  <si>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</si>
  <si>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</si>
  <si>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</si>
  <si>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</si>
  <si>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</si>
  <si>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</si>
  <si>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</si>
  <si>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</si>
  <si>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</si>
  <si>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</si>
  <si>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</si>
  <si>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</si>
  <si>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</si>
  <si>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</si>
  <si>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</si>
  <si>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</si>
  <si>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</si>
  <si>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</si>
  <si>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</si>
  <si>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</si>
  <si>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</si>
  <si>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</si>
  <si>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</si>
  <si>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</si>
  <si>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</si>
  <si>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</si>
  <si>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</si>
  <si>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</si>
  <si>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</si>
  <si>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</si>
  <si>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</si>
  <si>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</si>
  <si>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</si>
  <si>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</si>
  <si>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</si>
  <si>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</si>
  <si>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</si>
  <si>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</si>
  <si>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</si>
  <si>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</si>
  <si>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</si>
  <si>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</si>
  <si>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</si>
  <si>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</si>
  <si>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</si>
  <si>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</si>
  <si>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</si>
  <si>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</si>
  <si>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</si>
  <si>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</si>
  <si>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</si>
  <si>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</si>
  <si>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</si>
  <si>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</si>
  <si>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</si>
  <si>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</si>
  <si>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</si>
  <si>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</si>
  <si>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</si>
  <si>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</si>
  <si>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</si>
  <si>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</si>
  <si>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</si>
  <si>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</si>
  <si>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</si>
  <si>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</si>
  <si>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</si>
  <si>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</si>
  <si>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</si>
  <si>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</si>
  <si>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</si>
  <si>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</si>
  <si>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</si>
  <si>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</si>
  <si>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</si>
  <si>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</si>
  <si>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</si>
  <si>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</si>
  <si>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</si>
  <si>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</si>
  <si>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</si>
  <si>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</si>
  <si>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</si>
  <si>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</si>
  <si>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</si>
  <si>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</si>
  <si>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</si>
  <si>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</si>
  <si>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</si>
  <si>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</si>
  <si>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</si>
  <si>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</si>
  <si>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</si>
  <si>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</si>
  <si>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</si>
  <si>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</si>
  <si>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</si>
  <si>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</si>
  <si>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</si>
  <si>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</si>
  <si>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</si>
  <si>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</si>
  <si>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</si>
  <si>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</si>
  <si>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</si>
  <si>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</si>
  <si>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</si>
  <si>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</si>
  <si>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</si>
  <si>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</si>
  <si>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</si>
  <si>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</si>
  <si>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</si>
  <si>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</si>
  <si>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</si>
  <si>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</si>
  <si>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</si>
  <si>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</si>
  <si>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</si>
  <si>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</si>
  <si>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</si>
  <si>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</si>
  <si>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</si>
  <si>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</si>
  <si>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</si>
  <si>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</si>
  <si>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</si>
  <si>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</si>
  <si>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</si>
  <si>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</si>
  <si>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</si>
  <si>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</si>
  <si>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</si>
  <si>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</si>
  <si>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</si>
  <si>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</si>
  <si>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</si>
  <si>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</si>
  <si>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</si>
  <si>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</si>
  <si>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</si>
  <si>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</si>
  <si>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</si>
  <si>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</si>
  <si>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</si>
  <si>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</si>
  <si>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</si>
  <si>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</si>
  <si>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</si>
  <si>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</si>
  <si>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</si>
  <si>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</si>
  <si>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</si>
  <si>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</si>
  <si>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</si>
  <si>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</si>
  <si>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</si>
  <si>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</si>
  <si>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</si>
  <si>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</si>
  <si>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</si>
  <si>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</si>
  <si>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</si>
  <si>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</si>
  <si>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</si>
  <si>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</si>
  <si>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</si>
  <si>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</si>
  <si>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</si>
  <si>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</si>
  <si>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</si>
  <si>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</si>
  <si>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</si>
  <si>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</si>
  <si>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</si>
  <si>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</si>
  <si>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</si>
  <si>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</si>
  <si>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</si>
  <si>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</si>
  <si>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</si>
  <si>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</si>
  <si>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</si>
  <si>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</si>
  <si>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</si>
  <si>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</si>
  <si>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</si>
  <si>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</si>
  <si>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</si>
  <si>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</si>
  <si>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</si>
  <si>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</si>
  <si>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</si>
  <si>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</si>
  <si>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</si>
  <si>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</si>
  <si>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</si>
  <si>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</si>
  <si>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</si>
  <si>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</si>
  <si>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</si>
  <si>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</si>
  <si>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</si>
  <si>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</si>
  <si>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</si>
  <si>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</si>
  <si>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</si>
  <si>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</si>
  <si>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</si>
  <si>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</si>
  <si>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</si>
  <si>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</si>
  <si>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</si>
  <si>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</si>
  <si>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</si>
  <si>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</si>
  <si>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</si>
  <si>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</si>
  <si>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</si>
  <si>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</si>
  <si>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</si>
  <si>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</si>
  <si>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</si>
  <si>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</si>
  <si>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</si>
  <si>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</si>
  <si>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</si>
  <si>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</si>
  <si>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</si>
  <si>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</si>
  <si>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</si>
  <si>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</si>
  <si>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</si>
  <si>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</si>
  <si>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</si>
  <si>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</si>
  <si>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</si>
  <si>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</si>
  <si>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</si>
  <si>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</si>
  <si>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</si>
  <si>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</si>
  <si>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</si>
  <si>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</si>
  <si>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</si>
  <si>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</si>
  <si>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</si>
  <si>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</si>
  <si>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</si>
  <si>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</si>
  <si>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</si>
  <si>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</si>
  <si>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</si>
  <si>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</si>
  <si>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</si>
  <si>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</si>
  <si>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</si>
  <si>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</si>
  <si>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</si>
  <si>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</si>
  <si>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</si>
  <si>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</si>
  <si>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</si>
  <si>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</si>
  <si>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</si>
  <si>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</si>
  <si>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</si>
  <si>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</si>
  <si>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</si>
  <si>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</si>
  <si>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</si>
  <si>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</si>
  <si>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</si>
  <si>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</si>
  <si>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</si>
  <si>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</si>
  <si>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</si>
  <si>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</si>
  <si>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</si>
  <si>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</si>
  <si>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</si>
  <si>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</si>
  <si>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</si>
  <si>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</si>
  <si>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</si>
  <si>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</si>
  <si>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</si>
  <si>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</si>
  <si>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</si>
  <si>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</si>
  <si>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</si>
  <si>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</si>
  <si>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</si>
  <si>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</si>
  <si>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</si>
  <si>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</si>
  <si>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</si>
  <si>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</si>
  <si>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</si>
  <si>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</si>
  <si>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</si>
  <si>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</si>
  <si>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</si>
  <si>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</si>
  <si>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</si>
  <si>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</si>
  <si>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</si>
  <si>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</si>
  <si>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</si>
  <si>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</si>
  <si>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</si>
  <si>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</si>
  <si>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</si>
  <si>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</si>
  <si>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</si>
  <si>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</si>
  <si>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</si>
  <si>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</si>
  <si>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</si>
  <si>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</si>
  <si>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</si>
  <si>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</si>
  <si>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</si>
  <si>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</si>
  <si>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</si>
  <si>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</si>
  <si>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</si>
  <si>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</si>
  <si>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</si>
  <si>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</si>
  <si>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</si>
  <si>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</si>
  <si>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</si>
  <si>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</si>
  <si>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</si>
  <si>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</si>
  <si>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</si>
  <si>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</si>
  <si>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</si>
  <si>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</si>
  <si>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</si>
  <si>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</si>
  <si>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</si>
  <si>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</si>
  <si>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</si>
  <si>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</si>
  <si>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</si>
  <si>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</si>
  <si>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</si>
  <si>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</si>
  <si>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</si>
  <si>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</si>
  <si>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</si>
  <si>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</si>
  <si>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</si>
  <si>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</si>
  <si>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</si>
  <si>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</si>
  <si>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</si>
  <si>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</si>
  <si>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</si>
  <si>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</si>
  <si>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</si>
  <si>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</si>
  <si>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</si>
  <si>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</si>
  <si>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</si>
  <si>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</si>
  <si>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</si>
  <si>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</si>
  <si>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</si>
  <si>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</si>
  <si>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</si>
  <si>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</si>
  <si>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</si>
  <si>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</si>
  <si>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</si>
  <si>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</si>
  <si>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</si>
  <si>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</si>
  <si>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</si>
  <si>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</si>
  <si>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</si>
  <si>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</si>
  <si>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</si>
  <si>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</si>
  <si>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</si>
  <si>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</si>
  <si>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</si>
  <si>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</si>
  <si>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</si>
  <si>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</si>
  <si>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</si>
  <si>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</si>
  <si>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</si>
  <si>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</si>
  <si>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</si>
  <si>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</si>
  <si>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</si>
  <si>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</si>
  <si>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</si>
  <si>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</si>
  <si>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</si>
  <si>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</si>
  <si>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</si>
  <si>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</si>
  <si>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</si>
  <si>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</si>
  <si>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</si>
  <si>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</si>
  <si>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</si>
  <si>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</si>
  <si>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</si>
  <si>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</si>
  <si>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</si>
  <si>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</si>
  <si>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</si>
  <si>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</si>
  <si>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</si>
  <si>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</si>
  <si>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</si>
  <si>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</si>
  <si>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</si>
  <si>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</si>
  <si>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</si>
  <si>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</si>
  <si>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</si>
  <si>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</si>
  <si>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</si>
  <si>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</si>
  <si>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</si>
  <si>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</si>
  <si>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</si>
  <si>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</si>
  <si>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</si>
  <si>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</si>
  <si>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</si>
  <si>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</si>
  <si>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</si>
  <si>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</si>
  <si>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</si>
  <si>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</si>
  <si>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</si>
  <si>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</si>
  <si>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</si>
  <si>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</si>
  <si>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</si>
  <si>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</si>
  <si>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</si>
  <si>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</si>
  <si>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</si>
  <si>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</si>
  <si>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</si>
  <si>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</si>
  <si>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</si>
  <si>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</si>
  <si>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</si>
  <si>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</si>
  <si>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</si>
  <si>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</si>
  <si>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</si>
  <si>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</si>
  <si>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</si>
  <si>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</si>
  <si>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</si>
  <si>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</si>
  <si>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</si>
  <si>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</si>
  <si>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</si>
  <si>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</si>
  <si>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</si>
  <si>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</si>
  <si>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</si>
  <si>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</si>
  <si>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</si>
  <si>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</si>
  <si>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</si>
  <si>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</si>
  <si>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</si>
  <si>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</si>
  <si>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</si>
  <si>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</si>
  <si>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</si>
  <si>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</si>
  <si>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</si>
  <si>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</si>
  <si>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</si>
  <si>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</si>
  <si>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</si>
  <si>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</si>
  <si>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</si>
  <si>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</si>
  <si>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</si>
  <si>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</si>
  <si>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</si>
  <si>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</si>
  <si>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</si>
  <si>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</si>
  <si>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</si>
  <si>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</si>
  <si>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</si>
  <si>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</si>
  <si>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</si>
  <si>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</si>
  <si>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</si>
  <si>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</si>
  <si>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</si>
  <si>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</si>
  <si>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</si>
  <si>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</si>
  <si>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</si>
  <si>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</si>
  <si>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</si>
  <si>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</si>
  <si>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</si>
  <si>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</si>
  <si>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</si>
  <si>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</si>
  <si>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</si>
  <si>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</si>
  <si>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</si>
  <si>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</si>
  <si>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</si>
  <si>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</si>
  <si>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</si>
  <si>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</si>
  <si>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</si>
  <si>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</si>
  <si>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</si>
  <si>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</si>
  <si>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</si>
  <si>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</si>
  <si>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</si>
  <si>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</si>
  <si>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</si>
  <si>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</si>
  <si>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</si>
  <si>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</si>
  <si>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</si>
  <si>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</si>
  <si>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</si>
  <si>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</si>
  <si>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</si>
  <si>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</si>
  <si>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</si>
  <si>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</si>
  <si>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</si>
  <si>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</si>
  <si>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</si>
  <si>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</si>
  <si>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</si>
  <si>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</si>
  <si>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</si>
  <si>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</si>
  <si>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</si>
  <si>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</si>
  <si>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</si>
  <si>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</si>
  <si>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</si>
  <si>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</si>
  <si>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</si>
  <si>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</si>
  <si>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</si>
  <si>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</si>
  <si>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</si>
  <si>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</si>
  <si>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</si>
  <si>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</si>
  <si>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</si>
  <si>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</si>
  <si>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</si>
  <si>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</si>
  <si>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</si>
  <si>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</si>
  <si>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</si>
  <si>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</si>
  <si>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</si>
  <si>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</si>
  <si>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</si>
  <si>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</si>
  <si>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</si>
  <si>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</si>
  <si>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</si>
  <si>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</si>
  <si>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</si>
  <si>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</si>
  <si>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</si>
  <si>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</si>
  <si>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</si>
  <si>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</si>
  <si>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</si>
  <si>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</si>
  <si>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</si>
  <si>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</si>
  <si>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</si>
  <si>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</si>
  <si>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</si>
  <si>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</si>
  <si>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</si>
  <si>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</si>
  <si>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</si>
  <si>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</si>
  <si>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</si>
  <si>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</si>
  <si>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</si>
  <si>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</si>
  <si>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</si>
  <si>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</si>
  <si>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</si>
  <si>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</si>
  <si>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</si>
  <si>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</si>
  <si>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</si>
  <si>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</si>
  <si>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</si>
  <si>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</si>
  <si>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</si>
  <si>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</si>
  <si>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</si>
  <si>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</si>
  <si>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</si>
  <si>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</si>
  <si>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</si>
  <si>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</si>
  <si>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</si>
  <si>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</si>
  <si>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</si>
  <si>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</si>
  <si>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</si>
  <si>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</si>
  <si>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</si>
  <si>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</si>
  <si>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</si>
  <si>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</si>
  <si>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</si>
  <si>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</si>
  <si>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</si>
  <si>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</si>
  <si>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</si>
  <si>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</si>
  <si>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</si>
  <si>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</si>
  <si>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</si>
  <si>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</si>
  <si>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</si>
  <si>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</si>
  <si>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</si>
  <si>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</si>
  <si>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</si>
  <si>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</si>
  <si>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</si>
  <si>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</si>
  <si>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</si>
  <si>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</si>
  <si>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</si>
  <si>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</si>
  <si>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</si>
  <si>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</si>
  <si>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</si>
  <si>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</si>
  <si>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</si>
  <si>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</si>
  <si>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</si>
  <si>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</si>
  <si>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</si>
  <si>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</si>
  <si>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</si>
  <si>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</si>
  <si>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</si>
  <si>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</si>
  <si>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</si>
  <si>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</si>
  <si>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</si>
  <si>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</si>
  <si>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</si>
  <si>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</si>
  <si>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</si>
  <si>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</si>
  <si>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</si>
  <si>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</si>
  <si>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</si>
  <si>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</si>
  <si>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</si>
  <si>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</si>
  <si>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</si>
  <si>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</si>
  <si>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</si>
  <si>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</si>
  <si>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</si>
  <si>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</si>
  <si>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</si>
  <si>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</si>
  <si>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</si>
  <si>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</si>
  <si>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</si>
  <si>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</si>
  <si>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</si>
  <si>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</si>
  <si>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</si>
  <si>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</si>
  <si>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</si>
  <si>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</si>
  <si>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</si>
  <si>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</si>
  <si>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</si>
  <si>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</si>
  <si>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</si>
  <si>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</si>
  <si>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</si>
  <si>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</si>
  <si>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</si>
  <si>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</si>
  <si>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</si>
  <si>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</si>
  <si>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</si>
  <si>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</si>
  <si>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</si>
  <si>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</si>
  <si>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</si>
  <si>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</si>
  <si>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</si>
  <si>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</si>
  <si>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</si>
  <si>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</si>
  <si>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</si>
  <si>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</si>
  <si>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</si>
  <si>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</si>
  <si>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</si>
  <si>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</si>
  <si>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</si>
  <si>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</si>
  <si>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</si>
  <si>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</si>
  <si>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</si>
  <si>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</si>
  <si>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</si>
  <si>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</si>
  <si>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</si>
  <si>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</si>
  <si>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</si>
  <si>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</si>
  <si>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</si>
  <si>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</si>
  <si>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</si>
  <si>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</si>
  <si>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</si>
  <si>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</si>
  <si>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</si>
  <si>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</si>
  <si>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</si>
  <si>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</si>
  <si>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</si>
  <si>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</si>
  <si>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</si>
  <si>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</si>
  <si>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</si>
  <si>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</si>
  <si>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</si>
  <si>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</si>
  <si>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</si>
  <si>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</si>
  <si>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</si>
  <si>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</si>
  <si>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</si>
  <si>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</si>
  <si>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</si>
  <si>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</si>
  <si>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</si>
  <si>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</si>
  <si>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</si>
  <si>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</si>
  <si>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</si>
  <si>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</si>
  <si>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</si>
  <si>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</si>
  <si>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</si>
  <si>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</si>
  <si>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</si>
  <si>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</si>
  <si>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</si>
  <si>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</si>
  <si>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</si>
  <si>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</si>
  <si>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</si>
  <si>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</si>
  <si>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</si>
  <si>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</si>
  <si>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</si>
  <si>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</si>
  <si>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</si>
  <si>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</si>
  <si>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</si>
  <si>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</si>
  <si>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</si>
  <si>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</si>
  <si>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</si>
  <si>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</si>
  <si>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</si>
  <si>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</si>
  <si>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</si>
  <si>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</si>
  <si>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</si>
  <si>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</si>
  <si>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</si>
  <si>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</si>
  <si>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</si>
  <si>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</si>
  <si>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</si>
  <si>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</si>
  <si>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</si>
  <si>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</si>
  <si>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</si>
  <si>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</si>
  <si>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</si>
  <si>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</si>
  <si>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</si>
  <si>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</si>
  <si>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</si>
  <si>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</si>
  <si>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</si>
  <si>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</si>
  <si>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</si>
  <si>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</si>
  <si>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</si>
  <si>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</si>
  <si>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</si>
  <si>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</si>
  <si>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</si>
  <si>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</si>
  <si>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</si>
  <si>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</si>
  <si>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</si>
  <si>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</si>
  <si>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</si>
  <si>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</si>
  <si>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</si>
  <si>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</si>
  <si>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</si>
  <si>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</si>
  <si>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</si>
  <si>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</si>
  <si>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</si>
  <si>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</si>
  <si>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</si>
  <si>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</si>
  <si>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</si>
  <si>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</si>
  <si>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</si>
  <si>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</si>
  <si>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</si>
  <si>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</si>
  <si>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</si>
  <si>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</si>
  <si>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</si>
  <si>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</si>
  <si>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</si>
  <si>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</si>
  <si>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</si>
  <si>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</si>
  <si>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</si>
  <si>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</si>
  <si>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</si>
  <si>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</si>
  <si>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</si>
  <si>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</si>
  <si>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</si>
  <si>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</si>
  <si>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</si>
  <si>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</si>
  <si>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</si>
  <si>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</si>
  <si>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</si>
  <si>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</si>
  <si>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</si>
  <si>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</si>
  <si>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</si>
  <si>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</si>
  <si>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</si>
  <si>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</si>
  <si>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</si>
  <si>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</si>
  <si>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</si>
  <si>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</si>
  <si>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</si>
  <si>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</si>
  <si>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</si>
  <si>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</si>
  <si>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</si>
  <si>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</si>
  <si>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</si>
  <si>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</si>
  <si>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</si>
  <si>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</si>
  <si>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</si>
  <si>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</si>
  <si>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</si>
  <si>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</si>
  <si>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</si>
  <si>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</si>
  <si>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</si>
  <si>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</si>
  <si>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</si>
  <si>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</si>
  <si>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</si>
  <si>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</si>
  <si>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</si>
  <si>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</si>
  <si>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</si>
  <si>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</si>
  <si>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</si>
  <si>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</si>
  <si>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</si>
  <si>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</si>
  <si>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</si>
  <si>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</si>
  <si>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</si>
  <si>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</si>
  <si>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</si>
  <si>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</si>
  <si>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</si>
  <si>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</si>
  <si>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</si>
  <si>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</si>
  <si>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</si>
  <si>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</si>
  <si>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</si>
  <si>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</si>
  <si>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</si>
  <si>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</si>
  <si>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</si>
  <si>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</si>
  <si>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</si>
  <si>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</si>
  <si>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</si>
  <si>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</si>
  <si>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</si>
  <si>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</si>
  <si>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</si>
  <si>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</si>
  <si>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</si>
  <si>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</si>
  <si>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</si>
  <si>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</si>
  <si>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</si>
  <si>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</si>
  <si>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</si>
  <si>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</si>
  <si>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</si>
  <si>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</si>
  <si>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</si>
  <si>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</si>
  <si>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</si>
  <si>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</si>
  <si>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</si>
  <si>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</si>
  <si>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</si>
  <si>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</si>
  <si>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</si>
  <si>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</si>
  <si>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</si>
  <si>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</si>
  <si>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</si>
  <si>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</si>
  <si>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</si>
  <si>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</si>
  <si>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</si>
  <si>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</si>
  <si>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</si>
  <si>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</si>
  <si>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</si>
  <si>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</si>
  <si>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</si>
  <si>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</si>
  <si>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</si>
  <si>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</si>
  <si>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</si>
  <si>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</si>
  <si>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</si>
  <si>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</si>
  <si>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</si>
  <si>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</si>
  <si>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</si>
  <si>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</si>
  <si>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</si>
  <si>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</si>
  <si>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</si>
  <si>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</si>
  <si>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</si>
  <si>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</si>
  <si>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</si>
  <si>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</si>
  <si>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</si>
  <si>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</si>
  <si>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</si>
  <si>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</si>
  <si>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</si>
  <si>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</si>
  <si>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</si>
  <si>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</si>
  <si>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</si>
  <si>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</si>
  <si>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</si>
  <si>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</si>
  <si>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</si>
  <si>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</si>
  <si>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</si>
  <si>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</si>
  <si>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</si>
  <si>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</si>
  <si>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</si>
  <si>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</si>
  <si>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</si>
  <si>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</si>
  <si>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</si>
  <si>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</si>
  <si>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</si>
  <si>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</si>
  <si>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</si>
  <si>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</si>
  <si>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</si>
  <si>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</si>
  <si>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</si>
  <si>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</si>
  <si>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</si>
  <si>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</si>
  <si>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</si>
  <si>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</si>
  <si>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</si>
  <si>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</si>
  <si>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</si>
  <si>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</si>
  <si>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</si>
  <si>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</si>
  <si>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</si>
  <si>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</si>
  <si>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</si>
  <si>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</si>
  <si>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</si>
  <si>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</si>
  <si>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</si>
  <si>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</si>
  <si>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</si>
  <si>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</si>
  <si>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</si>
  <si>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</si>
  <si>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</si>
  <si>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</si>
  <si>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</si>
  <si>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</si>
  <si>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</si>
  <si>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</si>
  <si>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</si>
  <si>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</si>
  <si>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</si>
  <si>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</si>
  <si>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</si>
  <si>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</si>
  <si>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</si>
  <si>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</si>
  <si>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</si>
  <si>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</si>
  <si>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</si>
  <si>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</si>
  <si>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</si>
  <si>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</si>
  <si>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</si>
  <si>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</si>
  <si>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</si>
  <si>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</si>
  <si>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</si>
  <si>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</si>
  <si>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</si>
  <si>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</si>
  <si>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</si>
  <si>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</si>
  <si>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</si>
  <si>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</si>
  <si>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</si>
  <si>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</si>
  <si>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</si>
  <si>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</si>
  <si>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</si>
  <si>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</si>
  <si>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</si>
  <si>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</si>
  <si>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</si>
  <si>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</si>
  <si>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</si>
  <si>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</si>
  <si>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</si>
  <si>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</si>
  <si>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</si>
  <si>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</si>
  <si>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</si>
  <si>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</si>
  <si>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</si>
  <si>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</si>
  <si>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</si>
  <si>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</si>
  <si>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</si>
  <si>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</si>
  <si>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</si>
  <si>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</si>
  <si>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</si>
  <si>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</si>
  <si>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</si>
  <si>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</si>
  <si>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</si>
  <si>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</si>
  <si>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</si>
  <si>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</si>
  <si>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</si>
  <si>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</si>
  <si>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</si>
  <si>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</si>
  <si>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</si>
  <si>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</si>
  <si>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</si>
  <si>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</si>
  <si>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</si>
  <si>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</si>
  <si>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</si>
  <si>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</si>
  <si>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</si>
  <si>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</si>
  <si>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</si>
  <si>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</si>
  <si>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</si>
  <si>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</si>
  <si>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</si>
  <si>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</si>
  <si>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</si>
  <si>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</si>
  <si>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</si>
  <si>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</si>
  <si>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</si>
  <si>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</si>
  <si>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</si>
  <si>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</si>
  <si>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</si>
  <si>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</si>
  <si>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</si>
  <si>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</si>
  <si>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</si>
  <si>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</si>
  <si>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</si>
  <si>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</si>
  <si>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</si>
  <si>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</si>
  <si>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</si>
  <si>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</si>
  <si>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</si>
  <si>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</si>
  <si>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</si>
  <si>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</si>
  <si>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</si>
  <si>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</si>
  <si>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</si>
  <si>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</si>
  <si>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</si>
  <si>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</si>
  <si>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</si>
  <si>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</si>
  <si>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</si>
  <si>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</si>
  <si>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</si>
  <si>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</si>
  <si>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</si>
  <si>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</si>
  <si>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</si>
  <si>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</si>
  <si>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</si>
  <si>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</si>
  <si>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</si>
  <si>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</si>
  <si>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</si>
  <si>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</si>
  <si>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</si>
  <si>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</si>
  <si>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</si>
  <si>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</si>
  <si>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</si>
  <si>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</si>
  <si>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</si>
  <si>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</si>
  <si>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</si>
  <si>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</si>
  <si>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</si>
  <si>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</si>
  <si>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</si>
  <si>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</si>
  <si>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</si>
  <si>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</si>
  <si>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</si>
  <si>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</si>
  <si>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</si>
  <si>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</si>
  <si>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</si>
  <si>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</si>
  <si>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</si>
  <si>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</si>
  <si>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</si>
  <si>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</si>
  <si>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</si>
  <si>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</si>
  <si>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</si>
  <si>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</si>
  <si>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</si>
  <si>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</si>
  <si>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</si>
  <si>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</si>
  <si>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</si>
  <si>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</si>
  <si>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</si>
  <si>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</si>
  <si>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</si>
  <si>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</si>
  <si>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</si>
  <si>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</si>
  <si>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</si>
  <si>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</si>
  <si>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</si>
  <si>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</si>
  <si>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</si>
  <si>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</si>
  <si>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</si>
  <si>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</si>
  <si>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</si>
  <si>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</si>
  <si>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</si>
  <si>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</si>
  <si>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</si>
  <si>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</si>
  <si>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</si>
  <si>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</si>
  <si>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</si>
  <si>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</si>
  <si>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</si>
  <si>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</si>
  <si>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</si>
  <si>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</si>
  <si>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</si>
  <si>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</si>
  <si>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</si>
  <si>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</si>
  <si>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</si>
  <si>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</si>
  <si>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</si>
  <si>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</si>
  <si>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</si>
  <si>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</si>
  <si>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</si>
  <si>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</si>
  <si>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</si>
  <si>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</si>
  <si>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</si>
  <si>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</si>
  <si>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</si>
  <si>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</si>
  <si>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</si>
  <si>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</si>
  <si>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</si>
  <si>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</si>
  <si>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</si>
  <si>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</si>
  <si>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</si>
  <si>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</si>
  <si>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</si>
  <si>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</si>
  <si>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</si>
  <si>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</si>
  <si>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</si>
  <si>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</si>
  <si>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</si>
  <si>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</si>
  <si>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</si>
  <si>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</si>
  <si>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</si>
  <si>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</si>
  <si>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</si>
  <si>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</si>
  <si>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</si>
  <si>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</si>
  <si>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</si>
  <si>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</si>
  <si>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</si>
  <si>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</si>
  <si>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</si>
  <si>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</si>
  <si>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</si>
  <si>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</si>
  <si>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</si>
  <si>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</si>
  <si>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</si>
  <si>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</si>
  <si>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</si>
  <si>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</si>
  <si>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</si>
  <si>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</si>
  <si>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</si>
  <si>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</si>
  <si>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</si>
  <si>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</si>
  <si>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</si>
  <si>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</si>
  <si>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</si>
  <si>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</si>
  <si>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</si>
  <si>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</si>
  <si>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</si>
  <si>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</si>
  <si>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</si>
  <si>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</si>
  <si>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</si>
  <si>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</si>
  <si>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</si>
  <si>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</si>
  <si>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</si>
  <si>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</si>
  <si>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</si>
  <si>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</si>
  <si>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</si>
  <si>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</si>
  <si>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</si>
  <si>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</si>
  <si>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</si>
  <si>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</si>
  <si>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</si>
  <si>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</si>
  <si>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</si>
  <si>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</si>
  <si>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</si>
  <si>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</si>
  <si>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</si>
  <si>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</si>
  <si>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</si>
  <si>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</si>
  <si>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</si>
  <si>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</si>
  <si>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</si>
  <si>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</si>
  <si>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</si>
  <si>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</si>
  <si>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</si>
  <si>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</si>
  <si>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</si>
  <si>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</si>
  <si>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</si>
  <si>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</si>
  <si>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</si>
  <si>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</si>
  <si>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</si>
  <si>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</si>
  <si>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</si>
  <si>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</si>
  <si>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</si>
  <si>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</si>
  <si>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</si>
  <si>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</si>
  <si>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</si>
  <si>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</si>
  <si>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</si>
  <si>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</si>
  <si>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</si>
  <si>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</si>
  <si>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</si>
  <si>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</si>
  <si>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</si>
  <si>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</si>
  <si>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</si>
  <si>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</si>
  <si>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</si>
  <si>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</si>
  <si>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</si>
  <si>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</si>
  <si>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</si>
  <si>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</si>
  <si>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</si>
  <si>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</si>
  <si>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</si>
  <si>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</si>
  <si>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</si>
  <si>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</si>
  <si>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</si>
  <si>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</si>
  <si>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</si>
  <si>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</si>
  <si>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</si>
  <si>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</si>
  <si>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</si>
  <si>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</si>
  <si>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</si>
  <si>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</si>
  <si>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</si>
  <si>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</si>
  <si>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</si>
  <si>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</si>
  <si>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</si>
  <si>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</si>
  <si>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</si>
  <si>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</si>
  <si>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</si>
  <si>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</si>
  <si>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</si>
  <si>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</si>
  <si>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</si>
  <si>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</si>
  <si>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</si>
  <si>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</si>
  <si>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</si>
  <si>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</si>
  <si>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</si>
  <si>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</si>
  <si>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</si>
  <si>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</si>
  <si>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</si>
  <si>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</si>
  <si>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</si>
  <si>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</si>
  <si>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</si>
  <si>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</si>
  <si>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</si>
  <si>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</si>
  <si>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</si>
  <si>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</si>
  <si>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</si>
  <si>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</si>
  <si>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</si>
  <si>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</si>
  <si>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</si>
  <si>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</si>
  <si>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</si>
  <si>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</si>
  <si>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</si>
  <si>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</si>
  <si>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</si>
  <si>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</si>
  <si>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</si>
  <si>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</si>
  <si>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</si>
  <si>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</si>
  <si>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</si>
  <si>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</si>
  <si>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</si>
  <si>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</si>
  <si>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</si>
  <si>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</si>
  <si>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</si>
  <si>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</si>
  <si>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</si>
  <si>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</si>
  <si>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</si>
  <si>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</si>
  <si>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</si>
  <si>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</si>
  <si>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</si>
  <si>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</si>
  <si>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</si>
  <si>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</si>
  <si>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</si>
  <si>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</si>
  <si>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</si>
  <si>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</si>
  <si>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</si>
  <si>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</si>
  <si>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</si>
  <si>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</si>
  <si>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</si>
  <si>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</si>
  <si>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</si>
  <si>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</si>
  <si>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</si>
  <si>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</si>
  <si>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</si>
  <si>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</si>
  <si>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</si>
  <si>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</si>
  <si>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</si>
  <si>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</si>
  <si>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</si>
  <si>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</si>
  <si>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</si>
  <si>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</si>
  <si>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</si>
  <si>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</si>
  <si>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</si>
  <si>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</si>
  <si>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</si>
  <si>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</si>
  <si>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</si>
  <si>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</si>
  <si>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</si>
  <si>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</si>
  <si>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</si>
  <si>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</si>
  <si>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</si>
  <si>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</si>
  <si>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</si>
  <si>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</si>
  <si>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</si>
  <si>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</si>
  <si>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</si>
  <si>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</si>
  <si>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</si>
  <si>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</si>
  <si>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</si>
  <si>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</si>
  <si>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</si>
  <si>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</si>
  <si>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</si>
  <si>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</si>
  <si>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</si>
  <si>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</si>
  <si>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</si>
  <si>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</si>
  <si>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</si>
  <si>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</si>
  <si>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</si>
  <si>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</si>
  <si>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</si>
  <si>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</si>
  <si>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</si>
  <si>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</si>
  <si>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</si>
  <si>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</si>
  <si>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</si>
  <si>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</si>
  <si>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</si>
  <si>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</si>
  <si>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</si>
  <si>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</si>
  <si>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</si>
  <si>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</si>
  <si>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</si>
  <si>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</si>
  <si>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</si>
  <si>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</si>
  <si>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</si>
  <si>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</si>
  <si>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</si>
  <si>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</si>
  <si>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</si>
  <si>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</si>
  <si>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</si>
  <si>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</si>
  <si>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</si>
  <si>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</si>
  <si>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</si>
  <si>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</si>
  <si>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</si>
  <si>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</si>
  <si>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</si>
  <si>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</si>
  <si>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</si>
  <si>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</si>
  <si>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</si>
  <si>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</si>
  <si>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</si>
  <si>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</si>
  <si>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</si>
  <si>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</si>
  <si>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</si>
  <si>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</si>
  <si>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</si>
  <si>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</si>
  <si>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</si>
  <si>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</si>
  <si>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</si>
  <si>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</si>
  <si>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</si>
  <si>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</si>
  <si>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</si>
  <si>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</si>
  <si>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</si>
  <si>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</si>
  <si>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</si>
  <si>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</si>
  <si>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</si>
  <si>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</si>
  <si>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</si>
  <si>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</si>
  <si>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</si>
  <si>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</si>
  <si>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</si>
  <si>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</si>
  <si>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</si>
  <si>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</si>
  <si>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</si>
  <si>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</si>
  <si>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</si>
  <si>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</si>
  <si>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</si>
  <si>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</si>
  <si>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</si>
  <si>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</si>
  <si>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</si>
  <si>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</si>
  <si>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</si>
  <si>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</si>
  <si>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</si>
  <si>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</si>
  <si>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</si>
  <si>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</si>
  <si>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</si>
  <si>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</si>
  <si>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</si>
  <si>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</si>
  <si>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</si>
  <si>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</si>
  <si>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</si>
  <si>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</si>
  <si>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</si>
  <si>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</si>
  <si>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</si>
  <si>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</si>
  <si>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</si>
  <si>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</si>
  <si>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</si>
  <si>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</si>
  <si>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</si>
  <si>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</si>
  <si>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</si>
  <si>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</si>
  <si>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</si>
  <si>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</si>
  <si>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</si>
  <si>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</si>
  <si>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</si>
  <si>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</si>
  <si>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</si>
  <si>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</si>
  <si>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</si>
  <si>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</si>
  <si>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</si>
  <si>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</si>
  <si>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</si>
  <si>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</si>
  <si>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</si>
  <si>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</si>
  <si>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</si>
  <si>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</si>
  <si>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</si>
  <si>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</si>
  <si>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</si>
  <si>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</si>
  <si>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</si>
  <si>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</si>
  <si>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</si>
  <si>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</si>
  <si>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</si>
  <si>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</si>
  <si>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</si>
  <si>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</si>
  <si>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</si>
  <si>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</si>
  <si>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</si>
  <si>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</si>
  <si>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</si>
  <si>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</si>
  <si>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</si>
  <si>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</si>
  <si>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</si>
  <si>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</si>
  <si>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</si>
  <si>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</si>
  <si>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</si>
  <si>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</si>
  <si>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</si>
  <si>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</si>
  <si>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</si>
  <si>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</si>
  <si>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</si>
  <si>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</si>
  <si>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</si>
  <si>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</si>
  <si>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</si>
  <si>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</si>
  <si>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</si>
  <si>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</si>
  <si>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</si>
  <si>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</si>
  <si>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</si>
  <si>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</si>
  <si>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</si>
  <si>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</si>
  <si>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</si>
  <si>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</si>
  <si>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</si>
  <si>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</si>
  <si>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</si>
  <si>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</si>
  <si>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</si>
  <si>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</si>
  <si>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</si>
  <si>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</si>
  <si>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</si>
  <si>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</si>
  <si>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</si>
  <si>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</si>
  <si>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</si>
  <si>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</si>
  <si>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</si>
  <si>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</si>
  <si>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</si>
  <si>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</si>
  <si>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</si>
  <si>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</si>
  <si>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</si>
  <si>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</si>
  <si>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</si>
  <si>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</si>
  <si>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</si>
  <si>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</si>
  <si>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</si>
  <si>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</si>
  <si>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</si>
  <si>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</si>
  <si>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</si>
  <si>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</si>
  <si>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</si>
  <si>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</si>
  <si>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</si>
  <si>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</si>
  <si>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</si>
  <si>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</si>
  <si>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</si>
  <si>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</si>
  <si>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</si>
  <si>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</si>
  <si>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</si>
  <si>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</si>
  <si>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</si>
  <si>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</si>
  <si>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</si>
  <si>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</si>
  <si>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</si>
  <si>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</si>
  <si>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</si>
  <si>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</si>
  <si>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</si>
  <si>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</si>
  <si>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</si>
  <si>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</si>
  <si>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</si>
  <si>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</si>
  <si>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</si>
  <si>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</si>
  <si>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</si>
  <si>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</si>
  <si>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</si>
  <si>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</si>
  <si>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</si>
  <si>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</si>
  <si>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</si>
  <si>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</si>
  <si>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</si>
  <si>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</si>
  <si>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</si>
  <si>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</si>
  <si>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</si>
  <si>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</si>
  <si>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</si>
  <si>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</si>
  <si>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</si>
  <si>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</si>
  <si>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</si>
  <si>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</si>
  <si>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</si>
  <si>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</si>
  <si>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</si>
  <si>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</si>
  <si>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</si>
  <si>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</si>
  <si>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</si>
  <si>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</si>
  <si>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</si>
  <si>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</si>
  <si>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</si>
  <si>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</si>
  <si>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</si>
  <si>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</si>
  <si>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</si>
  <si>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</si>
  <si>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</si>
  <si>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</si>
  <si>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</si>
  <si>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</si>
  <si>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</si>
  <si>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</si>
  <si>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</si>
  <si>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</si>
  <si>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</si>
  <si>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</si>
  <si>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</si>
  <si>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</si>
  <si>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</si>
  <si>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</si>
  <si>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</si>
  <si>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</si>
  <si>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</si>
  <si>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</si>
  <si>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</si>
  <si>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</si>
  <si>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</si>
  <si>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</si>
  <si>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</si>
  <si>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</si>
  <si>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</si>
  <si>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</si>
  <si>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</si>
  <si>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</si>
  <si>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</si>
  <si>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</si>
  <si>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</si>
  <si>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</si>
  <si>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</si>
  <si>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</si>
  <si>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</si>
  <si>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</si>
  <si>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</si>
  <si>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</si>
  <si>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</si>
  <si>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</si>
  <si>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</si>
  <si>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</si>
  <si>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</si>
  <si>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</si>
  <si>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</si>
  <si>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</si>
  <si>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</si>
  <si>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</si>
  <si>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</si>
  <si>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</si>
  <si>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</si>
  <si>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</si>
  <si>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</si>
  <si>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</si>
  <si>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</si>
  <si>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</si>
  <si>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</si>
  <si>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</si>
  <si>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</si>
  <si>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</si>
  <si>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</si>
  <si>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</si>
  <si>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</si>
  <si>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</si>
  <si>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</si>
  <si>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</si>
  <si>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</si>
  <si>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</si>
  <si>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</si>
  <si>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</si>
  <si>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</si>
  <si>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</si>
  <si>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</si>
  <si>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</si>
  <si>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</si>
  <si>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</si>
  <si>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</si>
  <si>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</si>
  <si>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</si>
  <si>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</si>
  <si>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</si>
  <si>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</si>
  <si>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</si>
  <si>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</si>
  <si>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</si>
  <si>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</si>
  <si>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</si>
  <si>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</si>
  <si>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</si>
  <si>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</si>
  <si>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</si>
  <si>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</si>
  <si>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</si>
  <si>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</si>
  <si>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</si>
  <si>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</si>
  <si>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</si>
  <si>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</si>
  <si>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</si>
  <si>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</si>
  <si>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</si>
  <si>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</si>
  <si>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</si>
  <si>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</si>
  <si>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</si>
  <si>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</si>
  <si>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</si>
  <si>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</si>
  <si>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</si>
  <si>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</si>
  <si>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</si>
  <si>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</si>
  <si>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</si>
  <si>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</si>
  <si>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</si>
  <si>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</si>
  <si>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</si>
  <si>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</si>
  <si>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</si>
  <si>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</si>
  <si>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</si>
  <si>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</si>
  <si>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</si>
  <si>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</si>
  <si>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</si>
  <si>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</si>
  <si>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</si>
  <si>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</si>
  <si>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</si>
  <si>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</si>
  <si>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</si>
  <si>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</si>
  <si>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</si>
  <si>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</si>
  <si>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</si>
  <si>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</si>
  <si>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</si>
  <si>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</si>
  <si>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</si>
  <si>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</si>
  <si>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</si>
  <si>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</si>
  <si>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</si>
  <si>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</si>
  <si>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</si>
  <si>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</si>
  <si>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</si>
  <si>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</si>
  <si>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</si>
  <si>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</si>
  <si>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</si>
  <si>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</si>
  <si>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</si>
  <si>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</si>
  <si>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</si>
  <si>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</si>
  <si>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</si>
  <si>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</si>
  <si>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</si>
  <si>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</si>
  <si>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</si>
  <si>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</si>
  <si>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</si>
  <si>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</si>
  <si>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</si>
  <si>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</si>
  <si>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</si>
  <si>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</si>
  <si>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</si>
  <si>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</si>
  <si>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</si>
  <si>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</si>
  <si>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</si>
  <si>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</si>
  <si>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</si>
  <si>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</si>
  <si>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</si>
  <si>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</si>
  <si>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</si>
  <si>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</si>
  <si>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</si>
  <si>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</si>
  <si>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</si>
  <si>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</si>
  <si>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</si>
  <si>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</si>
  <si>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</si>
  <si>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</si>
  <si>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</si>
  <si>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</si>
  <si>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</si>
  <si>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</si>
  <si>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</si>
  <si>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</si>
  <si>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</si>
  <si>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</si>
  <si>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</si>
  <si>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</si>
  <si>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</si>
  <si>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</si>
  <si>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</si>
  <si>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</si>
  <si>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</si>
  <si>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</si>
  <si>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</si>
  <si>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</si>
  <si>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</si>
  <si>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</si>
  <si>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</si>
  <si>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</si>
  <si>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</si>
  <si>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</si>
  <si>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</si>
  <si>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</si>
  <si>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</si>
  <si>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</si>
  <si>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</si>
  <si>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</si>
  <si>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</si>
  <si>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</si>
  <si>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</si>
  <si>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</si>
  <si>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</si>
  <si>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</si>
  <si>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</si>
  <si>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</si>
  <si>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</si>
  <si>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</si>
  <si>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</si>
  <si>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</si>
  <si>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</si>
  <si>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</si>
  <si>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</si>
  <si>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</si>
  <si>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</si>
  <si>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</si>
  <si>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</si>
  <si>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</si>
  <si>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</si>
  <si>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</si>
  <si>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</si>
  <si>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</si>
  <si>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</si>
  <si>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</si>
  <si>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</si>
  <si>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</si>
  <si>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</si>
  <si>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</si>
  <si>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</si>
  <si>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</si>
  <si>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</si>
  <si>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</si>
  <si>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</si>
  <si>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</si>
  <si>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</si>
  <si>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</si>
  <si>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</si>
  <si>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</si>
  <si>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</si>
  <si>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</si>
  <si>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</si>
  <si>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</si>
  <si>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</si>
  <si>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</si>
  <si>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</si>
  <si>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</si>
  <si>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</si>
  <si>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</si>
  <si>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</si>
  <si>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</si>
  <si>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</si>
  <si>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</si>
  <si>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</si>
  <si>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</si>
  <si>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</si>
  <si>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</si>
  <si>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</si>
  <si>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</si>
  <si>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</si>
  <si>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</si>
  <si>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</si>
  <si>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</si>
  <si>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</si>
  <si>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</si>
  <si>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</si>
  <si>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</si>
  <si>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</si>
  <si>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</si>
  <si>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</si>
  <si>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</si>
  <si>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</si>
  <si>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</si>
  <si>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</si>
  <si>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</si>
  <si>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</si>
  <si>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</si>
  <si>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</si>
  <si>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</si>
  <si>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</si>
  <si>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</si>
  <si>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</si>
  <si>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</si>
  <si>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</si>
  <si>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</si>
  <si>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</si>
  <si>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</si>
  <si>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</si>
  <si>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</si>
  <si>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</si>
  <si>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</si>
  <si>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</si>
  <si>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</si>
  <si>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</si>
  <si>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</si>
  <si>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</si>
  <si>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</si>
  <si>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</si>
  <si>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</si>
  <si>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</si>
  <si>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</si>
  <si>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</si>
  <si>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</si>
  <si>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</si>
  <si>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</si>
  <si>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</si>
  <si>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</si>
  <si>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</si>
  <si>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</si>
  <si>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</si>
  <si>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</si>
  <si>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</si>
  <si>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</si>
  <si>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</si>
  <si>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</si>
  <si>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</si>
  <si>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</si>
  <si>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</si>
  <si>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</si>
  <si>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</si>
  <si>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</si>
  <si>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</si>
  <si>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</si>
  <si>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</si>
  <si>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</si>
  <si>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</si>
  <si>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</si>
  <si>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</si>
  <si>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</si>
  <si>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</si>
  <si>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</si>
  <si>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</si>
  <si>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</si>
  <si>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</si>
  <si>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</si>
  <si>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</si>
  <si>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</si>
  <si>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</si>
  <si>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</si>
  <si>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</si>
  <si>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</si>
  <si>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</si>
  <si>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</si>
  <si>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</si>
  <si>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</si>
  <si>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</si>
  <si>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</si>
  <si>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</si>
  <si>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</si>
  <si>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</si>
  <si>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</si>
  <si>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</si>
  <si>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</si>
  <si>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</si>
  <si>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</si>
  <si>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</si>
  <si>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</si>
  <si>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</si>
  <si>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</si>
  <si>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</si>
  <si>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</si>
  <si>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</si>
  <si>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</si>
  <si>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</si>
  <si>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</si>
  <si>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</si>
  <si>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</si>
  <si>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</si>
  <si>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</si>
  <si>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</si>
  <si>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</si>
  <si>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</si>
  <si>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</si>
  <si>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</si>
  <si>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</si>
  <si>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</si>
  <si>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</si>
  <si>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</si>
  <si>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</si>
  <si>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</si>
  <si>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</si>
  <si>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</si>
  <si>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</si>
  <si>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</si>
  <si>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</si>
  <si>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</si>
  <si>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</si>
  <si>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</si>
  <si>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</si>
  <si>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</si>
  <si>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</si>
  <si>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</si>
  <si>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</si>
  <si>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</si>
  <si>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</si>
  <si>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</si>
  <si>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</si>
  <si>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</si>
  <si>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</si>
  <si>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</si>
  <si>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</si>
  <si>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</si>
  <si>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</si>
  <si>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</si>
  <si>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</si>
  <si>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</si>
  <si>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</si>
  <si>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</si>
  <si>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</si>
  <si>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</si>
  <si>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</si>
  <si>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</si>
  <si>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</si>
  <si>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</si>
  <si>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</si>
  <si>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</si>
  <si>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</si>
  <si>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</si>
  <si>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</si>
  <si>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</si>
  <si>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</si>
  <si>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</si>
  <si>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</si>
  <si>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</si>
  <si>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</si>
  <si>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</si>
  <si>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</si>
  <si>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</si>
  <si>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</si>
  <si>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</si>
  <si>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</si>
  <si>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</si>
  <si>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</si>
  <si>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</si>
  <si>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</si>
  <si>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</si>
  <si>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</si>
  <si>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</si>
  <si>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</si>
  <si>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</si>
  <si>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</si>
  <si>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</si>
  <si>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</si>
  <si>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</si>
  <si>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</si>
  <si>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</si>
  <si>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</si>
  <si>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</si>
  <si>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</si>
  <si>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</si>
  <si>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</si>
  <si>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</si>
  <si>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</si>
  <si>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</si>
  <si>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</si>
  <si>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</si>
  <si>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</si>
  <si>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</si>
  <si>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</si>
  <si>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</si>
  <si>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</si>
  <si>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</si>
  <si>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</si>
  <si>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</si>
  <si>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</si>
  <si>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</si>
  <si>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</si>
  <si>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</si>
  <si>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</si>
  <si>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</si>
  <si>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</si>
  <si>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</si>
  <si>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</si>
  <si>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</si>
  <si>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</si>
  <si>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</si>
  <si>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</si>
  <si>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</si>
  <si>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</si>
  <si>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</si>
  <si>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</si>
  <si>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</si>
  <si>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</si>
  <si>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</si>
  <si>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</si>
  <si>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</si>
  <si>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</si>
  <si>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</si>
  <si>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</si>
  <si>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</si>
  <si>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</si>
  <si>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</si>
  <si>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</si>
  <si>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</si>
  <si>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</si>
  <si>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</si>
  <si>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</si>
  <si>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</si>
  <si>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</si>
  <si>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</si>
  <si>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</si>
  <si>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</si>
  <si>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</si>
  <si>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</si>
  <si>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</si>
  <si>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</si>
  <si>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</si>
  <si>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</si>
  <si>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</si>
  <si>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</si>
  <si>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</si>
  <si>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</si>
  <si>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</si>
  <si>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</si>
  <si>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</si>
  <si>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</si>
  <si>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</si>
  <si>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</si>
  <si>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</si>
  <si>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</si>
  <si>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</si>
  <si>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</si>
  <si>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</si>
  <si>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</si>
  <si>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</si>
  <si>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</si>
  <si>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</si>
  <si>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</si>
  <si>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</si>
  <si>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</si>
  <si>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</si>
  <si>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</si>
  <si>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</si>
  <si>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</si>
  <si>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</si>
  <si>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</si>
  <si>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</si>
  <si>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</si>
  <si>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</si>
  <si>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</si>
  <si>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</si>
  <si>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</si>
  <si>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</si>
  <si>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</si>
  <si>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</si>
  <si>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</si>
  <si>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</si>
  <si>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</si>
  <si>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</si>
  <si>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</si>
  <si>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</si>
  <si>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</si>
  <si>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</si>
  <si>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</si>
  <si>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</si>
  <si>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</si>
  <si>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</si>
  <si>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</si>
  <si>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</si>
  <si>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</si>
  <si>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</si>
  <si>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</si>
  <si>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</si>
  <si>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</si>
  <si>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</si>
  <si>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</si>
  <si>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</si>
  <si>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</si>
  <si>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</si>
  <si>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</si>
  <si>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</si>
  <si>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</si>
  <si>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</si>
  <si>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</si>
  <si>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</si>
  <si>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</si>
  <si>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</si>
  <si>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</si>
  <si>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</si>
  <si>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</si>
  <si>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</si>
  <si>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</si>
  <si>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</si>
  <si>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</si>
  <si>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</si>
  <si>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</si>
  <si>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</si>
  <si>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</si>
  <si>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</si>
  <si>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</si>
  <si>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</si>
  <si>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</si>
  <si>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</si>
  <si>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</si>
  <si>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</si>
  <si>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</si>
  <si>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</si>
  <si>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</si>
  <si>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</si>
  <si>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</si>
  <si>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</si>
  <si>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</si>
  <si>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</si>
  <si>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</si>
  <si>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</si>
  <si>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</si>
  <si>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</si>
  <si>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</si>
  <si>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</si>
  <si>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</si>
  <si>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</si>
  <si>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</si>
  <si>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</si>
  <si>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</si>
  <si>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</si>
  <si>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</si>
  <si>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</si>
  <si>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</si>
  <si>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</si>
  <si>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</si>
  <si>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</si>
  <si>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</si>
  <si>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</si>
  <si>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</si>
  <si>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</si>
  <si>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</si>
  <si>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</si>
  <si>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</si>
  <si>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</si>
  <si>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</si>
  <si>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</si>
  <si>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</si>
  <si>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</si>
  <si>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</si>
  <si>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</si>
  <si>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</si>
  <si>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</si>
  <si>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</si>
  <si>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</si>
  <si>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</si>
  <si>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</si>
  <si>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</si>
  <si>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</si>
  <si>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</si>
  <si>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</si>
  <si>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</si>
  <si>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</si>
  <si>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</si>
  <si>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</si>
  <si>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</si>
  <si>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</si>
  <si>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</si>
  <si>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</si>
  <si>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</si>
  <si>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</si>
  <si>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</si>
  <si>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</si>
  <si>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</si>
  <si>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</si>
  <si>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</si>
  <si>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</si>
  <si>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</si>
  <si>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</si>
  <si>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</si>
  <si>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</si>
  <si>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</si>
  <si>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</si>
  <si>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</si>
  <si>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</si>
  <si>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</si>
  <si>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</si>
  <si>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</si>
  <si>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</si>
  <si>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</si>
  <si>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</si>
  <si>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</si>
  <si>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</si>
  <si>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</si>
  <si>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</si>
  <si>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</si>
  <si>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</si>
  <si>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</si>
  <si>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</si>
  <si>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</si>
  <si>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</si>
  <si>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</si>
  <si>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</si>
  <si>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</si>
  <si>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</si>
  <si>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</si>
  <si>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</si>
  <si>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</si>
  <si>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</si>
  <si>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</si>
  <si>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</si>
  <si>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</si>
  <si>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</si>
  <si>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</si>
  <si>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</si>
  <si>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</si>
  <si>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</si>
  <si>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</si>
  <si>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</si>
  <si>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</si>
  <si>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</si>
  <si>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</si>
  <si>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</si>
  <si>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</si>
  <si>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</si>
  <si>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</si>
  <si>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</si>
  <si>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</si>
  <si>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</si>
  <si>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</si>
  <si>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</si>
  <si>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</si>
  <si>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</si>
  <si>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</si>
  <si>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</si>
  <si>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</si>
  <si>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</si>
  <si>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</si>
  <si>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</si>
  <si>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</si>
  <si>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</si>
  <si>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</si>
  <si>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</si>
  <si>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</si>
  <si>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</si>
  <si>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</si>
  <si>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</si>
  <si>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</si>
  <si>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</si>
  <si>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</si>
  <si>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</si>
  <si>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</si>
  <si>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</si>
  <si>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</si>
  <si>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</si>
  <si>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</si>
  <si>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</si>
  <si>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</si>
  <si>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</si>
  <si>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</si>
  <si>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</si>
  <si>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</si>
  <si>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</si>
  <si>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</si>
  <si>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</si>
  <si>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</si>
  <si>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</si>
  <si>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</si>
  <si>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</si>
  <si>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</si>
  <si>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</si>
  <si>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</si>
  <si>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</si>
  <si>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</si>
  <si>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</si>
  <si>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</si>
  <si>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</si>
  <si>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</si>
  <si>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</si>
  <si>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</si>
  <si>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</si>
  <si>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</si>
  <si>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</si>
  <si>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</si>
  <si>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</si>
  <si>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</si>
  <si>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</si>
  <si>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</si>
  <si>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</si>
  <si>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</si>
  <si>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</si>
  <si>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</si>
  <si>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</si>
  <si>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</si>
  <si>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</si>
  <si>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</si>
  <si>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</si>
  <si>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</si>
  <si>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</si>
  <si>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</si>
  <si>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</si>
  <si>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</si>
  <si>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</si>
  <si>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</si>
  <si>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</si>
  <si>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</si>
  <si>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</si>
  <si>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</si>
  <si>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</si>
  <si>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</si>
  <si>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</si>
  <si>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</si>
  <si>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</si>
  <si>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</si>
  <si>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</si>
  <si>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</si>
  <si>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</si>
  <si>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</si>
  <si>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</si>
  <si>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</si>
  <si>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</si>
  <si>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</si>
  <si>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</si>
  <si>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</si>
  <si>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</si>
  <si>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</si>
  <si>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</si>
  <si>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</si>
  <si>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</si>
  <si>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</si>
  <si>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</si>
  <si>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</si>
  <si>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</si>
  <si>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</si>
  <si>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</si>
  <si>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</si>
  <si>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</si>
  <si>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</si>
  <si>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</si>
  <si>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</si>
  <si>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</si>
  <si>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</si>
  <si>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</si>
  <si>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</si>
  <si>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</si>
  <si>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</si>
  <si>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</si>
  <si>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</si>
  <si>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</si>
  <si>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</si>
  <si>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</si>
  <si>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</si>
  <si>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</si>
  <si>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</si>
  <si>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</si>
  <si>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</si>
  <si>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</si>
  <si>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</si>
  <si>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</si>
  <si>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</si>
  <si>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</si>
  <si>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</si>
  <si>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</si>
  <si>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</si>
  <si>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</si>
  <si>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</si>
  <si>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</si>
  <si>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</si>
  <si>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</si>
  <si>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</si>
  <si>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</si>
  <si>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</si>
  <si>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</si>
  <si>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</si>
  <si>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</si>
  <si>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</si>
  <si>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</si>
  <si>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</si>
  <si>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</si>
  <si>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</si>
  <si>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</si>
  <si>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</si>
  <si>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</si>
  <si>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</si>
  <si>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</si>
  <si>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</si>
  <si>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</si>
  <si>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</si>
  <si>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</si>
  <si>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</si>
  <si>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</si>
  <si>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</si>
  <si>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</si>
  <si>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</si>
  <si>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</si>
  <si>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</si>
  <si>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</si>
  <si>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</si>
  <si>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</si>
  <si>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</si>
  <si>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</si>
  <si>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</si>
  <si>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</si>
  <si>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</si>
  <si>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</si>
  <si>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</si>
  <si>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</si>
  <si>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</si>
  <si>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</si>
  <si>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</si>
  <si>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</si>
  <si>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</si>
  <si>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</si>
  <si>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</si>
  <si>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</si>
  <si>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</si>
  <si>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</si>
  <si>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</si>
  <si>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</si>
  <si>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</si>
  <si>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</si>
  <si>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</si>
  <si>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</si>
  <si>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</si>
  <si>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</si>
  <si>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</si>
  <si>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</si>
  <si>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</si>
  <si>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</si>
  <si>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</si>
  <si>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</si>
  <si>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</si>
  <si>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</si>
  <si>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</si>
  <si>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</si>
  <si>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</si>
  <si>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</si>
  <si>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</si>
  <si>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</si>
  <si>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</si>
  <si>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</si>
  <si>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</si>
  <si>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</si>
  <si>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</si>
  <si>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</si>
  <si>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</si>
  <si>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</si>
  <si>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</si>
  <si>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</si>
  <si>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</si>
  <si>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</si>
  <si>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</si>
  <si>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</si>
  <si>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</si>
  <si>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</si>
  <si>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</si>
  <si>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</si>
  <si>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</si>
  <si>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</si>
  <si>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</si>
  <si>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</si>
  <si>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</si>
  <si>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</si>
  <si>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</si>
  <si>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</si>
  <si>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</si>
  <si>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</si>
  <si>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</si>
  <si>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</si>
  <si>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</si>
  <si>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</si>
  <si>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</si>
  <si>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</si>
  <si>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</si>
  <si>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</si>
  <si>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</si>
  <si>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</si>
  <si>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</si>
  <si>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</si>
  <si>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</si>
  <si>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</si>
  <si>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</si>
  <si>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</si>
  <si>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</si>
  <si>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</si>
  <si>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</si>
  <si>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</si>
  <si>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</si>
  <si>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</si>
  <si>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</si>
  <si>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</si>
  <si>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</si>
  <si>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</si>
  <si>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</si>
  <si>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</si>
  <si>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</si>
  <si>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</si>
  <si>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</si>
  <si>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</si>
  <si>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</si>
  <si>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</si>
  <si>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</si>
  <si>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</si>
  <si>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</si>
  <si>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</si>
  <si>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</si>
  <si>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</si>
  <si>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</si>
  <si>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</si>
  <si>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</si>
  <si>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</si>
  <si>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</si>
  <si>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</si>
  <si>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</si>
  <si>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</si>
  <si>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</si>
  <si>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</si>
  <si>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</si>
  <si>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</si>
  <si>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</si>
  <si>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</si>
  <si>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</si>
  <si>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</si>
  <si>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</si>
  <si>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</si>
  <si>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</si>
  <si>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</si>
  <si>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</si>
  <si>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</si>
  <si>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</si>
  <si>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</si>
  <si>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</si>
  <si>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</si>
  <si>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</si>
  <si>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</si>
  <si>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</si>
  <si>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</si>
  <si>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</si>
  <si>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</si>
  <si>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</si>
  <si>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</si>
  <si>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</si>
  <si>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</si>
  <si>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</si>
  <si>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</si>
  <si>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</si>
  <si>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</si>
  <si>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</si>
  <si>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</si>
  <si>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</si>
  <si>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</si>
  <si>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</si>
  <si>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</si>
  <si>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</si>
  <si>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</si>
  <si>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</si>
  <si>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</si>
  <si>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</si>
  <si>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</si>
  <si>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</si>
  <si>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</si>
  <si>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</si>
  <si>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</si>
  <si>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</si>
  <si>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</si>
  <si>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</si>
  <si>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</si>
  <si>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</si>
  <si>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</si>
  <si>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</si>
  <si>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</si>
  <si>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</si>
  <si>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</si>
  <si>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</si>
  <si>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</si>
  <si>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</si>
  <si>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</si>
  <si>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</si>
  <si>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</si>
  <si>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</si>
  <si>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</si>
  <si>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</si>
  <si>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</si>
  <si>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</si>
  <si>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</si>
  <si>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</si>
  <si>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</si>
  <si>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</si>
  <si>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</si>
  <si>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</si>
  <si>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</si>
  <si>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</si>
  <si>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</si>
  <si>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</si>
  <si>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</si>
  <si>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</si>
  <si>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</si>
  <si>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</si>
  <si>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</si>
  <si>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</si>
  <si>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</si>
  <si>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</si>
  <si>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</si>
  <si>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</si>
  <si>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</si>
  <si>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</si>
  <si>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</si>
  <si>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</si>
  <si>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</si>
  <si>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</si>
  <si>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</si>
  <si>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</si>
  <si>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</si>
  <si>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</si>
  <si>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</si>
  <si>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</si>
  <si>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</si>
  <si>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</si>
  <si>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</si>
  <si>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</si>
  <si>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</si>
  <si>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</si>
  <si>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</si>
  <si>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</si>
  <si>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</si>
  <si>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</si>
  <si>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</si>
  <si>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</si>
  <si>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</si>
  <si>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</si>
  <si>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</si>
  <si>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</si>
  <si>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</si>
  <si>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</si>
  <si>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</si>
  <si>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</si>
  <si>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</si>
  <si>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</si>
  <si>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</si>
  <si>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</si>
  <si>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</si>
  <si>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</si>
  <si>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</si>
  <si>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</si>
  <si>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</si>
  <si>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</si>
  <si>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</si>
  <si>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</si>
  <si>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</si>
  <si>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</si>
  <si>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</si>
  <si>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</si>
  <si>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</si>
  <si>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</si>
  <si>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</si>
  <si>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</si>
  <si>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</si>
  <si>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</si>
  <si>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</si>
  <si>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</si>
  <si>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</si>
  <si>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</si>
  <si>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</si>
  <si>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</si>
  <si>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</si>
  <si>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</si>
  <si>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</si>
  <si>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</si>
  <si>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</si>
  <si>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</si>
  <si>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</si>
  <si>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</si>
  <si>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</si>
  <si>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</si>
  <si>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</si>
  <si>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</si>
  <si>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</si>
  <si>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</si>
  <si>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</si>
  <si>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</si>
  <si>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</si>
  <si>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</si>
  <si>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</si>
  <si>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</si>
  <si>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</si>
  <si>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</si>
  <si>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</si>
  <si>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</si>
  <si>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</si>
  <si>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</si>
  <si>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</si>
  <si>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</si>
  <si>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</si>
  <si>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</si>
  <si>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</si>
  <si>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</si>
  <si>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</si>
  <si>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</si>
  <si>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</si>
  <si>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</si>
  <si>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</si>
  <si>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</si>
  <si>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</si>
  <si>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</si>
  <si>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</si>
  <si>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</si>
  <si>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</si>
  <si>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</si>
  <si>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</si>
  <si>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</si>
  <si>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</si>
  <si>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</si>
  <si>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</si>
  <si>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</si>
  <si>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</si>
  <si>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</si>
  <si>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</si>
  <si>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</si>
  <si>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</si>
  <si>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</si>
  <si>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</si>
  <si>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</si>
  <si>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</si>
  <si>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</si>
  <si>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</si>
  <si>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</si>
  <si>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</si>
  <si>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</si>
  <si>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</si>
  <si>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</si>
  <si>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</si>
  <si>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</si>
  <si>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</si>
  <si>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</si>
  <si>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</si>
  <si>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</si>
  <si>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</si>
  <si>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</si>
  <si>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</si>
  <si>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</si>
  <si>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</si>
  <si>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</si>
  <si>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</si>
  <si>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</si>
  <si>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</si>
  <si>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</si>
  <si>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</si>
  <si>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</si>
  <si>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</si>
  <si>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</si>
  <si>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</si>
  <si>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</si>
  <si>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</si>
  <si>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</si>
  <si>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</si>
  <si>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</si>
  <si>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</si>
  <si>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</si>
  <si>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</si>
  <si>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</si>
  <si>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</si>
  <si>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</si>
  <si>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</si>
  <si>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</si>
  <si>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</si>
  <si>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</si>
  <si>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</si>
  <si>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</si>
  <si>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</si>
  <si>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</si>
  <si>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</si>
  <si>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</si>
  <si>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</si>
  <si>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</si>
  <si>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</si>
  <si>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</si>
  <si>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</si>
  <si>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</si>
  <si>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</si>
  <si>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</si>
  <si>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</si>
  <si>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</si>
  <si>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</si>
  <si>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</si>
  <si>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</si>
  <si>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</si>
  <si>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</si>
  <si>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</si>
  <si>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</si>
  <si>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</si>
  <si>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</si>
  <si>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</si>
  <si>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</si>
  <si>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</si>
  <si>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</si>
  <si>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</si>
  <si>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</si>
  <si>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</si>
  <si>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</si>
  <si>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</si>
  <si>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</si>
  <si>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</si>
  <si>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</si>
  <si>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</si>
  <si>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</si>
  <si>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</si>
  <si>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</si>
  <si>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</si>
  <si>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</si>
  <si>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</si>
  <si>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</si>
  <si>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</si>
  <si>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</si>
  <si>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</si>
  <si>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</si>
  <si>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</si>
  <si>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</si>
  <si>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</si>
  <si>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</si>
  <si>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</si>
  <si>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</si>
  <si>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</si>
  <si>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</si>
  <si>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</si>
  <si>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</si>
  <si>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</si>
  <si>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</si>
  <si>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</si>
  <si>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</si>
  <si>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</si>
  <si>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</si>
  <si>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</si>
  <si>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</si>
  <si>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</si>
  <si>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</si>
  <si>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</si>
  <si>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</si>
  <si>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</si>
  <si>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</si>
  <si>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</si>
  <si>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</si>
  <si>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</si>
  <si>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</si>
  <si>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</si>
  <si>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</si>
  <si>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</si>
  <si>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</si>
  <si>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</si>
  <si>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</si>
  <si>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</si>
  <si>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</si>
  <si>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</si>
  <si>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</si>
  <si>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</si>
  <si>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</si>
  <si>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</si>
  <si>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</si>
  <si>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</si>
  <si>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</si>
  <si>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</si>
  <si>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</si>
  <si>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</si>
  <si>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</si>
  <si>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</si>
  <si>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</si>
  <si>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</si>
  <si>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</si>
  <si>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</si>
  <si>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</si>
  <si>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</si>
  <si>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</si>
  <si>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</si>
  <si>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</si>
  <si>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</si>
  <si>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</si>
  <si>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</si>
  <si>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</si>
  <si>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</si>
  <si>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</si>
  <si>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</si>
  <si>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</si>
  <si>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</si>
  <si>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</si>
  <si>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</si>
  <si>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</si>
  <si>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</si>
  <si>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</si>
  <si>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</si>
  <si>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</si>
  <si>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</si>
  <si>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</si>
  <si>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</si>
  <si>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</si>
  <si>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</si>
  <si>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</si>
  <si>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</si>
  <si>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</si>
  <si>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</si>
  <si>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</si>
  <si>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</si>
  <si>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</si>
  <si>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</si>
  <si>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</si>
  <si>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</si>
  <si>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</si>
  <si>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</si>
  <si>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</si>
  <si>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</si>
  <si>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</si>
  <si>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</si>
  <si>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</si>
  <si>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</si>
  <si>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</si>
  <si>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</si>
  <si>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</si>
  <si>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</si>
  <si>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</si>
  <si>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</si>
  <si>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</si>
  <si>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</si>
  <si>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</si>
  <si>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</si>
  <si>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</si>
  <si>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</si>
  <si>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</si>
  <si>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</si>
  <si>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</si>
  <si>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</si>
  <si>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</si>
  <si>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</si>
  <si>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</si>
  <si>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</si>
  <si>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</si>
  <si>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</si>
  <si>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</si>
  <si>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</si>
  <si>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</si>
  <si>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</si>
  <si>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</si>
  <si>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</si>
  <si>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</si>
  <si>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</si>
  <si>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</si>
  <si>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</si>
  <si>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</si>
  <si>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</si>
  <si>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</si>
  <si>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</si>
  <si>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</si>
  <si>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</si>
  <si>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</si>
  <si>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</si>
  <si>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</si>
  <si>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</si>
  <si>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</si>
  <si>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</si>
  <si>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</si>
  <si>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</si>
  <si>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</si>
  <si>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</si>
  <si>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</si>
  <si>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</si>
  <si>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</si>
  <si>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</si>
  <si>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</si>
  <si>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</si>
  <si>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</si>
  <si>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</si>
  <si>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</si>
  <si>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</si>
  <si>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</si>
  <si>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</si>
  <si>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</si>
  <si>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</si>
  <si>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</si>
  <si>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</si>
  <si>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</si>
  <si>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</si>
  <si>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</si>
  <si>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</si>
  <si>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</si>
  <si>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</si>
  <si>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</si>
  <si>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</si>
  <si>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</si>
  <si>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</si>
  <si>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</si>
  <si>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</si>
  <si>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</si>
  <si>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</si>
  <si>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</si>
  <si>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</si>
  <si>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</si>
  <si>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</si>
  <si>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</si>
  <si>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</si>
  <si>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</si>
  <si>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</si>
  <si>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</si>
  <si>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</si>
  <si>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</si>
  <si>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</si>
  <si>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</si>
  <si>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</si>
  <si>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</si>
  <si>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</si>
  <si>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</si>
  <si>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</si>
  <si>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</si>
  <si>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</si>
  <si>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</si>
  <si>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</si>
  <si>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</si>
  <si>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</si>
  <si>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</si>
  <si>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</si>
  <si>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</si>
  <si>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</si>
  <si>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</si>
  <si>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</si>
  <si>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</si>
  <si>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</si>
  <si>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</si>
  <si>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</si>
  <si>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</si>
  <si>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</si>
  <si>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</si>
  <si>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</si>
  <si>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</si>
  <si>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</si>
  <si>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</si>
  <si>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</si>
  <si>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</si>
  <si>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</si>
  <si>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</si>
  <si>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</si>
  <si>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</si>
  <si>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</si>
  <si>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</si>
  <si>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</si>
  <si>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</si>
  <si>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</si>
  <si>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</si>
  <si>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</si>
  <si>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</si>
  <si>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</si>
  <si>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</si>
  <si>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</si>
  <si>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</si>
  <si>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</si>
  <si>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</si>
  <si>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</si>
  <si>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</si>
  <si>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</si>
  <si>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</si>
  <si>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</si>
  <si>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</si>
  <si>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</si>
  <si>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</si>
  <si>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</si>
  <si>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</si>
  <si>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</si>
  <si>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</si>
  <si>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</si>
  <si>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</si>
  <si>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</si>
  <si>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</si>
  <si>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</si>
  <si>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</si>
  <si>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</si>
  <si>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</si>
  <si>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</si>
  <si>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</si>
  <si>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</si>
  <si>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</si>
  <si>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</si>
  <si>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</si>
  <si>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</si>
  <si>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</si>
  <si>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</si>
  <si>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</si>
  <si>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</si>
  <si>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</si>
  <si>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</si>
  <si>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</si>
  <si>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</si>
  <si>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</si>
  <si>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</si>
  <si>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</si>
  <si>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</si>
  <si>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</si>
  <si>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</si>
  <si>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</si>
  <si>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</si>
  <si>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</si>
  <si>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</si>
  <si>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</si>
  <si>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</si>
  <si>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</si>
  <si>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</si>
  <si>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</si>
  <si>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</si>
  <si>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</si>
  <si>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</si>
  <si>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</si>
  <si>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</si>
  <si>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</si>
  <si>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</si>
  <si>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</si>
  <si>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</si>
  <si>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</si>
  <si>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</si>
  <si>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</si>
  <si>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</si>
  <si>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</si>
  <si>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</si>
  <si>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</si>
  <si>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</si>
  <si>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</si>
  <si>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</si>
  <si>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</si>
  <si>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</si>
  <si>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</si>
  <si>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</si>
  <si>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</si>
  <si>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</si>
  <si>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</si>
  <si>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</si>
  <si>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</si>
  <si>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</si>
  <si>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</si>
  <si>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</si>
  <si>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</si>
  <si>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</si>
  <si>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</si>
  <si>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</si>
  <si>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</si>
  <si>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</si>
  <si>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</si>
  <si>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</si>
  <si>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</si>
  <si>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</si>
  <si>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</si>
  <si>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</si>
  <si>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</si>
  <si>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</si>
  <si>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</si>
  <si>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</si>
  <si>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</si>
  <si>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</si>
  <si>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</si>
  <si>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</si>
  <si>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</si>
  <si>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</si>
  <si>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</si>
  <si>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</si>
  <si>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</si>
  <si>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</si>
  <si>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</si>
  <si>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</si>
  <si>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</si>
  <si>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</si>
  <si>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</si>
  <si>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</si>
  <si>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</si>
  <si>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</si>
  <si>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</si>
  <si>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</si>
  <si>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</si>
  <si>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</si>
  <si>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</si>
  <si>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</si>
  <si>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</si>
  <si>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</si>
  <si>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</si>
  <si>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</si>
  <si>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</si>
  <si>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</si>
  <si>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</si>
  <si>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</si>
  <si>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</si>
  <si>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</si>
  <si>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</si>
  <si>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</si>
  <si>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</si>
  <si>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</si>
  <si>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</si>
  <si>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</si>
  <si>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</si>
  <si>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</si>
  <si>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</si>
  <si>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</si>
  <si>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</si>
  <si>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</si>
  <si>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</si>
  <si>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</si>
  <si>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</si>
  <si>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</si>
  <si>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</si>
  <si>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</si>
  <si>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</si>
  <si>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</si>
  <si>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</si>
  <si>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</si>
  <si>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</si>
  <si>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</si>
  <si>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</si>
  <si>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</si>
  <si>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</si>
  <si>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</si>
  <si>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</si>
  <si>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</si>
  <si>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</si>
  <si>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</si>
  <si>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</si>
  <si>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</si>
  <si>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</si>
  <si>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</si>
  <si>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</si>
  <si>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</si>
  <si>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</si>
  <si>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</si>
  <si>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</si>
  <si>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</si>
  <si>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</si>
  <si>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</si>
  <si>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</si>
  <si>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</si>
  <si>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</si>
  <si>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</si>
  <si>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</si>
  <si>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</si>
  <si>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</si>
  <si>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</si>
  <si>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</si>
  <si>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</si>
  <si>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</si>
  <si>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</si>
  <si>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</si>
  <si>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</si>
  <si>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</si>
  <si>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</si>
  <si>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</si>
  <si>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</si>
  <si>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</si>
  <si>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</si>
  <si>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</si>
  <si>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</si>
  <si>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</si>
  <si>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</si>
  <si>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</si>
  <si>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</si>
  <si>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</si>
  <si>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</si>
  <si>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</si>
  <si>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</si>
  <si>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</si>
  <si>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</si>
  <si>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</si>
  <si>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</si>
  <si>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</si>
  <si>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</si>
  <si>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</si>
  <si>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</si>
  <si>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</si>
  <si>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</si>
  <si>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</si>
  <si>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</si>
  <si>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</si>
  <si>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</si>
  <si>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</si>
  <si>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</si>
  <si>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</si>
  <si>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</si>
  <si>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</si>
  <si>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</si>
  <si>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</si>
  <si>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</si>
  <si>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</si>
  <si>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</si>
  <si>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</si>
  <si>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</si>
  <si>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</si>
  <si>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</si>
  <si>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</si>
  <si>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</si>
  <si>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</si>
  <si>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</si>
  <si>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</si>
  <si>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</si>
  <si>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</si>
  <si>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</si>
  <si>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</si>
  <si>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</si>
  <si>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</si>
  <si>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</si>
  <si>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</si>
  <si>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</si>
  <si>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</si>
  <si>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</si>
  <si>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</si>
  <si>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</si>
  <si>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</si>
  <si>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</si>
  <si>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</si>
  <si>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</si>
  <si>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</si>
  <si>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</si>
  <si>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</si>
  <si>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</si>
  <si>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</si>
  <si>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</si>
  <si>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</si>
  <si>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</si>
  <si>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</si>
  <si>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</si>
  <si>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</si>
  <si>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</si>
  <si>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</si>
  <si>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</si>
  <si>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</si>
  <si>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</si>
  <si>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</si>
  <si>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</si>
  <si>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</si>
  <si>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</si>
  <si>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</si>
  <si>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</si>
  <si>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</si>
  <si>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</si>
  <si>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</si>
  <si>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</si>
  <si>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</si>
  <si>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</si>
  <si>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</si>
  <si>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</si>
  <si>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</si>
  <si>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</si>
  <si>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</si>
  <si>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</si>
  <si>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</si>
  <si>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</si>
  <si>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</si>
  <si>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</si>
  <si>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</si>
  <si>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</si>
  <si>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</si>
  <si>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</si>
  <si>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</si>
  <si>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</si>
  <si>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</si>
  <si>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</si>
  <si>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</si>
  <si>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</si>
  <si>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</si>
  <si>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</si>
  <si>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</si>
  <si>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</si>
  <si>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</si>
  <si>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</si>
  <si>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</si>
  <si>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</si>
  <si>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</si>
  <si>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</si>
  <si>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</si>
  <si>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</si>
  <si>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</si>
  <si>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</si>
  <si>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</si>
  <si>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</si>
  <si>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</si>
  <si>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</si>
  <si>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</si>
  <si>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</si>
  <si>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</si>
  <si>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</si>
  <si>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</si>
  <si>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</si>
  <si>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</si>
  <si>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</si>
  <si>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</si>
  <si>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</si>
  <si>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</si>
  <si>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</si>
  <si>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</si>
  <si>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</si>
  <si>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</si>
  <si>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</si>
  <si>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</si>
  <si>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</si>
  <si>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</si>
  <si>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</si>
  <si>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</si>
  <si>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</si>
  <si>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</si>
  <si>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</si>
  <si>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</si>
  <si>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</si>
  <si>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</si>
  <si>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</si>
  <si>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</si>
  <si>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</si>
  <si>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</si>
  <si>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</si>
  <si>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</si>
  <si>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</si>
  <si>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</si>
  <si>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</si>
  <si>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</si>
  <si>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</si>
  <si>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</si>
  <si>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</si>
  <si>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</si>
  <si>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</si>
  <si>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</si>
  <si>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</si>
  <si>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</si>
  <si>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</si>
  <si>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</si>
  <si>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</si>
  <si>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</si>
  <si>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</si>
  <si>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</si>
  <si>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</si>
  <si>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</si>
  <si>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</si>
  <si>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</si>
  <si>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</si>
  <si>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</si>
  <si>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</si>
  <si>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</si>
  <si>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</si>
  <si>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</si>
  <si>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</si>
  <si>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</si>
  <si>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</si>
  <si>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</si>
  <si>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</si>
  <si>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</si>
  <si>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</si>
  <si>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</si>
  <si>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</si>
  <si>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</si>
  <si>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</si>
  <si>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</si>
  <si>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</si>
  <si>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</si>
  <si>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</si>
  <si>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</si>
  <si>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</si>
  <si>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</si>
  <si>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</si>
  <si>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</si>
  <si>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</si>
  <si>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</si>
  <si>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</si>
  <si>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</si>
  <si>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</si>
  <si>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</si>
  <si>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</si>
  <si>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</si>
  <si>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</si>
  <si>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</si>
  <si>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</si>
  <si>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</si>
  <si>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</si>
  <si>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</si>
  <si>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</si>
  <si>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</si>
  <si>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</si>
  <si>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</si>
  <si>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</si>
  <si>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</si>
  <si>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</si>
  <si>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</si>
  <si>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</si>
  <si>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</si>
  <si>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</si>
  <si>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</si>
  <si>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</si>
  <si>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</si>
  <si>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</si>
  <si>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</si>
  <si>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</si>
  <si>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</si>
  <si>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</si>
  <si>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</si>
  <si>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</si>
  <si>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</si>
  <si>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</si>
  <si>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</si>
  <si>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</si>
  <si>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</si>
  <si>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</si>
  <si>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</si>
  <si>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</si>
  <si>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</si>
  <si>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</si>
  <si>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</si>
  <si>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</si>
  <si>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</si>
  <si>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</si>
  <si>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</si>
  <si>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</si>
  <si>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</si>
  <si>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</si>
  <si>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</si>
  <si>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</si>
  <si>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</si>
  <si>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</si>
  <si>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</si>
  <si>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</si>
  <si>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</si>
  <si>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</si>
  <si>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</si>
  <si>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</si>
  <si>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</si>
  <si>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</si>
  <si>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</si>
  <si>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</si>
  <si>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</si>
  <si>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</si>
  <si>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</si>
  <si>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</si>
  <si>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</si>
  <si>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</si>
  <si>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</si>
  <si>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</si>
  <si>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</si>
  <si>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</si>
  <si>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</si>
  <si>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</si>
  <si>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</si>
  <si>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</si>
  <si>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</si>
  <si>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</si>
  <si>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</si>
  <si>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</si>
  <si>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</si>
  <si>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</si>
  <si>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</si>
  <si>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</si>
  <si>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</si>
  <si>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</si>
  <si>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</si>
  <si>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</si>
  <si>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</si>
  <si>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</si>
  <si>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</si>
  <si>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</si>
  <si>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</si>
  <si>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</si>
  <si>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</si>
  <si>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</si>
  <si>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</si>
  <si>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</si>
  <si>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</si>
  <si>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</si>
  <si>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</si>
  <si>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</si>
  <si>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</si>
  <si>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</si>
  <si>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</si>
  <si>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</si>
  <si>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</si>
  <si>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</si>
  <si>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</si>
  <si>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</si>
  <si>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</si>
  <si>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</si>
  <si>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</si>
  <si>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</si>
  <si>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</si>
  <si>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</si>
  <si>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</si>
  <si>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</si>
  <si>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</si>
  <si>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</si>
  <si>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</si>
  <si>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</si>
  <si>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</si>
  <si>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</si>
  <si>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</si>
  <si>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</si>
  <si>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</si>
  <si>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</si>
  <si>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</si>
  <si>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</si>
  <si>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</si>
  <si>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</si>
  <si>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</si>
  <si>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</si>
  <si>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</si>
  <si>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</si>
  <si>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</si>
  <si>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</si>
  <si>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</si>
  <si>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</si>
  <si>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</si>
  <si>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</si>
  <si>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</si>
  <si>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</si>
  <si>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</si>
  <si>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</si>
  <si>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</si>
  <si>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</si>
  <si>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</si>
  <si>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</si>
  <si>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</si>
  <si>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</si>
  <si>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</si>
  <si>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</si>
  <si>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</si>
  <si>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</si>
  <si>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</si>
  <si>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</si>
  <si>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</si>
  <si>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</si>
  <si>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</si>
  <si>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</si>
  <si>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</si>
  <si>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</si>
  <si>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</si>
  <si>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</si>
  <si>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</si>
  <si>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</si>
  <si>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</si>
  <si>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</si>
  <si>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</si>
  <si>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</si>
  <si>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</si>
  <si>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</si>
  <si>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</si>
  <si>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</si>
  <si>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</si>
  <si>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</si>
  <si>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</si>
  <si>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</si>
  <si>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</si>
  <si>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</si>
  <si>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</si>
  <si>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</si>
  <si>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</si>
  <si>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</si>
  <si>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</si>
  <si>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</si>
  <si>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</si>
  <si>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</si>
  <si>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</si>
  <si>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</si>
  <si>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</si>
  <si>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</si>
  <si>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</si>
  <si>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</si>
  <si>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</si>
  <si>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</si>
  <si>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</si>
  <si>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</si>
  <si>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</si>
  <si>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</si>
  <si>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</si>
  <si>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</si>
  <si>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</si>
  <si>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</si>
  <si>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</si>
  <si>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</si>
  <si>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</si>
  <si>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</si>
  <si>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</si>
  <si>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</si>
  <si>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</si>
  <si>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</si>
  <si>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</si>
  <si>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</si>
  <si>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</si>
  <si>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</si>
  <si>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</si>
  <si>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</si>
  <si>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</si>
  <si>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</si>
  <si>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</si>
  <si>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</si>
  <si>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</si>
  <si>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</si>
  <si>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</si>
  <si>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</si>
  <si>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</si>
  <si>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</si>
  <si>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</si>
  <si>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</si>
  <si>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</si>
  <si>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</si>
  <si>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</si>
  <si>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</si>
  <si>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</si>
  <si>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</si>
  <si>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</si>
  <si>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</si>
  <si>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</si>
  <si>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</si>
  <si>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</si>
  <si>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</si>
  <si>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</si>
  <si>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</si>
  <si>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</si>
  <si>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</si>
  <si>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</si>
  <si>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</si>
  <si>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</si>
  <si>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</si>
  <si>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</si>
  <si>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</si>
  <si>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</si>
  <si>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</si>
  <si>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</si>
  <si>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</si>
  <si>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</si>
  <si>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</si>
  <si>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</si>
  <si>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</si>
  <si>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</si>
  <si>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</si>
  <si>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</si>
  <si>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</si>
  <si>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</si>
  <si>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</si>
  <si>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</si>
  <si>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</si>
  <si>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</si>
  <si>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</si>
  <si>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</si>
  <si>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</si>
  <si>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</si>
  <si>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</si>
  <si>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</si>
  <si>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</si>
  <si>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</si>
  <si>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</si>
  <si>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</si>
  <si>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</si>
  <si>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</si>
  <si>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</si>
  <si>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</si>
  <si>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</si>
  <si>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</si>
  <si>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</si>
  <si>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</si>
  <si>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</si>
  <si>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</si>
  <si>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</si>
  <si>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</si>
  <si>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</si>
  <si>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</si>
  <si>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</si>
  <si>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</si>
  <si>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</si>
  <si>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</si>
  <si>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</si>
  <si>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</si>
  <si>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</si>
  <si>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</si>
  <si>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</si>
  <si>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</si>
  <si>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</si>
  <si>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</si>
  <si>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</si>
  <si>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</si>
  <si>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</si>
  <si>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</si>
  <si>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</si>
  <si>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</si>
  <si>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</si>
  <si>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</si>
  <si>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</si>
  <si>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</si>
  <si>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</si>
  <si>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</si>
  <si>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</si>
  <si>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</si>
  <si>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</si>
  <si>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</si>
  <si>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</si>
  <si>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</si>
  <si>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</si>
  <si>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</si>
  <si>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</si>
  <si>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</si>
  <si>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</si>
  <si>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</si>
  <si>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</si>
  <si>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</si>
  <si>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</si>
  <si>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</si>
  <si>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</si>
  <si>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</si>
  <si>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</si>
  <si>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</si>
  <si>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</si>
  <si>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</si>
  <si>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</si>
  <si>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</si>
  <si>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</si>
  <si>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</si>
  <si>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</si>
  <si>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</si>
  <si>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</si>
  <si>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</si>
  <si>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</si>
  <si>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</si>
  <si>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</si>
  <si>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</si>
  <si>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</si>
  <si>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</si>
  <si>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</si>
  <si>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</si>
  <si>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</si>
  <si>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</si>
  <si>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</si>
  <si>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</si>
  <si>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</si>
  <si>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</si>
  <si>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</si>
  <si>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</si>
  <si>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</si>
  <si>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</si>
  <si>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</si>
  <si>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</si>
  <si>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</si>
  <si>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</si>
  <si>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</si>
  <si>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</si>
  <si>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</si>
  <si>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</si>
  <si>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</si>
  <si>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</si>
  <si>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</si>
  <si>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</si>
  <si>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</si>
  <si>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</si>
  <si>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</si>
  <si>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</si>
  <si>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</si>
  <si>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</si>
  <si>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</si>
  <si>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</si>
  <si>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</si>
  <si>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</si>
  <si>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</si>
  <si>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</si>
  <si>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</si>
  <si>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</si>
  <si>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</si>
  <si>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</si>
  <si>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</si>
  <si>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</si>
  <si>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</si>
  <si>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</si>
  <si>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</si>
  <si>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</si>
  <si>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</si>
  <si>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</si>
  <si>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</si>
  <si>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</si>
  <si>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</si>
  <si>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</si>
  <si>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</si>
  <si>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</si>
  <si>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</si>
  <si>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</si>
  <si>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</si>
  <si>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</si>
  <si>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</si>
  <si>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</si>
  <si>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</si>
  <si>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</si>
  <si>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</si>
  <si>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</si>
  <si>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</si>
  <si>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</si>
  <si>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</si>
  <si>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</si>
  <si>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</si>
  <si>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</si>
  <si>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</si>
  <si>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</si>
  <si>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</si>
  <si>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</si>
  <si>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</si>
  <si>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</si>
  <si>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</si>
  <si>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</si>
  <si>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</si>
  <si>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</si>
  <si>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</si>
  <si>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</si>
  <si>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</si>
  <si>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</si>
  <si>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</si>
  <si>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</si>
  <si>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</si>
  <si>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</si>
  <si>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</si>
  <si>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</si>
  <si>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</si>
  <si>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</si>
  <si>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</si>
  <si>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</si>
  <si>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</si>
  <si>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</si>
  <si>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</si>
  <si>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</si>
  <si>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</si>
  <si>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</si>
  <si>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</si>
  <si>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</si>
  <si>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</si>
  <si>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</si>
  <si>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</si>
  <si>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</si>
  <si>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</si>
  <si>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</si>
  <si>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</si>
  <si>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</si>
  <si>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</si>
  <si>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</si>
  <si>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</si>
  <si>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</si>
  <si>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</si>
  <si>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</si>
  <si>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</si>
  <si>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</si>
  <si>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</si>
  <si>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</si>
  <si>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</si>
  <si>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</si>
  <si>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</si>
  <si>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</si>
  <si>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</si>
  <si>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</si>
  <si>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</si>
  <si>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</si>
  <si>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</si>
  <si>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</si>
  <si>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</si>
  <si>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</si>
  <si>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</si>
  <si>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</si>
  <si>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</si>
  <si>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</si>
  <si>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</si>
  <si>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</si>
  <si>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</si>
  <si>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</si>
  <si>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</si>
  <si>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</si>
  <si>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</si>
  <si>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</si>
  <si>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</si>
  <si>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</si>
  <si>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</si>
  <si>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</si>
  <si>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</si>
  <si>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</si>
  <si>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</si>
  <si>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</si>
  <si>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</si>
  <si>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</si>
  <si>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</si>
  <si>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</si>
  <si>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</si>
  <si>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</si>
  <si>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</si>
  <si>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</si>
  <si>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</si>
  <si>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</si>
  <si>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</si>
  <si>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</si>
  <si>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</si>
  <si>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</si>
  <si>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</si>
  <si>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</si>
  <si>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</si>
  <si>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</si>
  <si>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</si>
  <si>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</si>
  <si>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</si>
  <si>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</si>
  <si>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</si>
  <si>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</si>
  <si>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</si>
  <si>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</si>
  <si>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</si>
  <si>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</si>
  <si>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</si>
  <si>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</si>
  <si>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</si>
  <si>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</si>
  <si>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</si>
  <si>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</si>
  <si>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</si>
  <si>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</si>
  <si>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</si>
  <si>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</si>
  <si>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</si>
  <si>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</si>
  <si>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</si>
  <si>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</si>
  <si>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</si>
  <si>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</si>
  <si>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</si>
  <si>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</si>
  <si>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</si>
  <si>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</si>
  <si>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</si>
  <si>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</si>
  <si>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</si>
  <si>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</si>
  <si>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</si>
  <si>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</si>
  <si>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</si>
  <si>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</si>
  <si>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</si>
  <si>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</si>
  <si>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</si>
  <si>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</si>
  <si>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</si>
  <si>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</si>
  <si>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</si>
  <si>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</si>
  <si>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</si>
  <si>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</si>
  <si>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</si>
  <si>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</si>
  <si>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</si>
  <si>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</si>
  <si>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</si>
  <si>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</si>
  <si>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</si>
  <si>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</si>
  <si>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</si>
  <si>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</si>
  <si>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</si>
  <si>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</si>
  <si>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</si>
  <si>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</si>
  <si>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</si>
  <si>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</si>
  <si>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</si>
  <si>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</si>
  <si>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</si>
  <si>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</si>
  <si>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</si>
  <si>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</si>
  <si>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</si>
  <si>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</si>
  <si>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</si>
  <si>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</si>
  <si>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</si>
  <si>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</si>
  <si>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</si>
  <si>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</si>
  <si>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</si>
  <si>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</si>
  <si>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</si>
  <si>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</si>
  <si>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</si>
  <si>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</si>
  <si>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</si>
  <si>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</si>
  <si>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</si>
  <si>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</si>
  <si>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</si>
  <si>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</si>
  <si>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</si>
  <si>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</si>
  <si>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</si>
  <si>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</si>
  <si>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</si>
  <si>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</si>
  <si>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</si>
  <si>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</si>
  <si>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</si>
  <si>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</si>
  <si>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</si>
  <si>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</si>
  <si>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</si>
  <si>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</si>
  <si>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</si>
  <si>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</si>
  <si>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</si>
  <si>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</si>
  <si>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</si>
  <si>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</si>
  <si>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</si>
  <si>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</si>
  <si>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</si>
  <si>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</si>
  <si>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</si>
  <si>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</si>
  <si>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</si>
  <si>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</si>
  <si>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</si>
  <si>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</si>
  <si>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</si>
  <si>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</si>
  <si>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</si>
  <si>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</si>
  <si>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</si>
  <si>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</si>
  <si>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</si>
  <si>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</si>
  <si>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</si>
  <si>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</si>
  <si>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</si>
  <si>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</si>
  <si>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</si>
  <si>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</si>
  <si>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</si>
  <si>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</si>
  <si>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</si>
  <si>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</si>
  <si>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</si>
  <si>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</si>
  <si>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</si>
  <si>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</si>
  <si>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</si>
  <si>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</si>
  <si>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</si>
  <si>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</si>
  <si>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</si>
  <si>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</si>
  <si>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</si>
  <si>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</si>
  <si>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</si>
  <si>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</si>
  <si>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</si>
  <si>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</si>
  <si>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</si>
  <si>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</si>
  <si>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</si>
  <si>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</si>
  <si>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</si>
  <si>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</si>
  <si>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</si>
  <si>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</si>
  <si>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</si>
  <si>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</si>
  <si>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</si>
  <si>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</si>
  <si>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</si>
  <si>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</si>
  <si>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</si>
  <si>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</si>
  <si>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</si>
  <si>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</si>
  <si>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</si>
  <si>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</si>
  <si>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</si>
  <si>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</si>
  <si>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</si>
  <si>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</si>
  <si>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</si>
  <si>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</si>
  <si>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</si>
  <si>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</si>
  <si>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</si>
  <si>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</si>
  <si>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</si>
  <si>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</si>
  <si>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</si>
  <si>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</si>
  <si>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</si>
  <si>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</si>
  <si>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</si>
  <si>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</si>
  <si>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</si>
  <si>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</si>
  <si>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</si>
  <si>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</si>
  <si>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</si>
  <si>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</si>
  <si>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</si>
  <si>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</si>
  <si>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</si>
  <si>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</si>
  <si>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</si>
  <si>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</si>
  <si>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</si>
  <si>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</si>
  <si>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</si>
  <si>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</si>
  <si>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</si>
  <si>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</si>
  <si>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</si>
  <si>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</si>
  <si>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</si>
  <si>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</si>
  <si>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</si>
  <si>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</si>
  <si>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</si>
  <si>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</si>
  <si>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</si>
  <si>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</si>
  <si>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</si>
  <si>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</si>
  <si>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</si>
  <si>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</si>
  <si>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</si>
  <si>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</si>
  <si>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</si>
  <si>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</si>
  <si>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</si>
  <si>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</si>
  <si>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</si>
  <si>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</si>
  <si>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</si>
  <si>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</si>
  <si>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</si>
  <si>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</si>
  <si>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</si>
  <si>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</si>
  <si>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</si>
  <si>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</si>
  <si>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</si>
  <si>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</si>
  <si>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</si>
  <si>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</si>
  <si>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</si>
  <si>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</si>
  <si>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</si>
  <si>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</si>
  <si>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</si>
  <si>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</si>
  <si>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</si>
  <si>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</si>
  <si>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</si>
  <si>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</si>
  <si>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</si>
  <si>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</si>
  <si>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</si>
  <si>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</si>
  <si>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</si>
  <si>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</si>
  <si>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</si>
  <si>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</si>
  <si>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</si>
  <si>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</si>
  <si>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</si>
  <si>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</si>
  <si>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</si>
  <si>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</si>
  <si>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</si>
  <si>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</si>
  <si>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</si>
  <si>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</si>
  <si>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</si>
  <si>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</si>
  <si>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</si>
  <si>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</si>
  <si>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</si>
  <si>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</si>
  <si>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</si>
  <si>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</si>
  <si>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</si>
  <si>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</si>
  <si>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</si>
  <si>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</si>
  <si>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</si>
  <si>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</si>
  <si>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</si>
  <si>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</si>
  <si>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</si>
  <si>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</si>
  <si>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</si>
  <si>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</si>
  <si>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</si>
  <si>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</si>
  <si>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</si>
  <si>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</si>
  <si>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</si>
  <si>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</si>
  <si>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</si>
  <si>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</si>
  <si>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</si>
  <si>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</si>
  <si>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</si>
  <si>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</si>
  <si>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</si>
  <si>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</si>
  <si>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</si>
  <si>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</si>
  <si>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</si>
  <si>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</si>
  <si>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</si>
  <si>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</si>
  <si>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</si>
  <si>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</si>
  <si>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</si>
  <si>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</si>
  <si>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</si>
  <si>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</si>
  <si>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</si>
  <si>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</si>
  <si>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</si>
  <si>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</si>
  <si>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</si>
  <si>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</si>
  <si>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</si>
  <si>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</si>
  <si>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</si>
  <si>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</si>
  <si>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</si>
  <si>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</si>
  <si>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</si>
  <si>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</si>
  <si>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</si>
  <si>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</si>
  <si>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</si>
  <si>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</si>
  <si>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</si>
  <si>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</si>
  <si>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</si>
  <si>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</si>
  <si>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</si>
  <si>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</si>
  <si>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</si>
  <si>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</si>
  <si>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</si>
  <si>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</si>
  <si>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</si>
  <si>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</si>
  <si>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</si>
  <si>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</si>
  <si>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</si>
  <si>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</si>
  <si>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</si>
  <si>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</si>
  <si>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</si>
  <si>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</si>
  <si>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</si>
  <si>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</si>
  <si>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</si>
  <si>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</si>
  <si>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</si>
  <si>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</si>
  <si>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</si>
  <si>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</si>
  <si>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</si>
  <si>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</si>
  <si>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</si>
  <si>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</si>
  <si>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</si>
  <si>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</si>
  <si>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</si>
  <si>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</si>
  <si>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</si>
  <si>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</si>
  <si>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</si>
  <si>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</si>
  <si>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</si>
  <si>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</si>
  <si>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</si>
  <si>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</si>
  <si>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</si>
  <si>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</si>
  <si>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</si>
  <si>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</si>
  <si>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</si>
  <si>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</si>
  <si>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</si>
  <si>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</si>
  <si>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</si>
  <si>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</si>
  <si>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</si>
  <si>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</si>
  <si>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</si>
  <si>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</si>
  <si>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</si>
  <si>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</si>
  <si>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</si>
  <si>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</si>
  <si>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</si>
  <si>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</si>
  <si>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</si>
  <si>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</si>
  <si>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</si>
  <si>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</si>
  <si>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</si>
  <si>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</si>
  <si>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</si>
  <si>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</si>
  <si>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</si>
  <si>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</si>
  <si>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</si>
  <si>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</si>
  <si>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</si>
  <si>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</si>
  <si>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</si>
  <si>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</si>
  <si>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</si>
  <si>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</si>
  <si>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</si>
  <si>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</si>
  <si>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</si>
  <si>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</si>
  <si>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</si>
  <si>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</si>
  <si>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</si>
  <si>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</si>
  <si>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</si>
  <si>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</si>
  <si>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</si>
  <si>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</si>
  <si>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</si>
  <si>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</si>
  <si>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</si>
  <si>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</si>
  <si>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</si>
  <si>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</si>
  <si>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</si>
  <si>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</si>
  <si>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</si>
  <si>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</si>
  <si>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</si>
  <si>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</si>
  <si>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</si>
  <si>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</si>
  <si>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</si>
  <si>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</si>
  <si>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</si>
  <si>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</si>
  <si>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</si>
  <si>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</si>
  <si>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</si>
  <si>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</si>
  <si>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</si>
  <si>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</si>
  <si>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</si>
  <si>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</si>
  <si>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</si>
  <si>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</si>
  <si>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</si>
  <si>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</si>
  <si>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</si>
  <si>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</si>
  <si>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</si>
  <si>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</si>
  <si>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</si>
  <si>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</si>
  <si>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</si>
  <si>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</si>
  <si>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</si>
  <si>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</si>
  <si>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</si>
  <si>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</si>
  <si>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</si>
  <si>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</si>
  <si>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</si>
  <si>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</si>
  <si>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</si>
  <si>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</si>
  <si>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</si>
  <si>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</si>
  <si>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</si>
  <si>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</si>
  <si>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</si>
  <si>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</si>
  <si>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</si>
  <si>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</si>
  <si>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</si>
  <si>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</si>
  <si>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</si>
  <si>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</si>
  <si>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</si>
  <si>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</si>
  <si>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</si>
  <si>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</si>
  <si>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</si>
  <si>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</si>
  <si>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</si>
  <si>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</si>
  <si>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</si>
  <si>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</si>
  <si>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</si>
  <si>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</si>
  <si>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</si>
  <si>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</si>
  <si>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</si>
  <si>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</si>
  <si>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</si>
  <si>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</si>
  <si>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</si>
  <si>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</si>
  <si>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</si>
  <si>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</si>
  <si>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</si>
  <si>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</si>
  <si>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</si>
  <si>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</si>
  <si>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</si>
  <si>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</si>
  <si>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</si>
  <si>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</si>
  <si>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</si>
  <si>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</si>
  <si>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</si>
  <si>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</si>
  <si>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</si>
  <si>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</si>
  <si>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</si>
  <si>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</si>
  <si>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</si>
  <si>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</si>
  <si>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</si>
  <si>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</si>
  <si>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</si>
  <si>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</si>
  <si>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</si>
  <si>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</si>
  <si>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</si>
  <si>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</si>
  <si>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</si>
  <si>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</si>
  <si>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</si>
  <si>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</si>
  <si>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</si>
  <si>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</si>
  <si>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</si>
  <si>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</si>
  <si>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</si>
  <si>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</si>
  <si>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</si>
  <si>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</si>
  <si>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</si>
  <si>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</si>
  <si>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</si>
  <si>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</si>
  <si>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</si>
  <si>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</si>
  <si>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</si>
  <si>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</si>
  <si>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</si>
  <si>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</si>
  <si>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</si>
  <si>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</si>
  <si>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</si>
  <si>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</si>
  <si>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</si>
  <si>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</si>
  <si>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</si>
  <si>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</si>
  <si>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</si>
  <si>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</si>
  <si>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</si>
  <si>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</si>
  <si>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</si>
  <si>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</si>
  <si>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</si>
  <si>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</si>
  <si>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</si>
  <si>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</si>
  <si>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</si>
  <si>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</si>
  <si>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</si>
  <si>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</si>
  <si>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</si>
  <si>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</si>
  <si>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</si>
  <si>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</si>
  <si>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</si>
  <si>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</si>
  <si>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</si>
  <si>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</si>
  <si>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</si>
  <si>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</si>
  <si>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</si>
  <si>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</si>
  <si>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</si>
  <si>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</si>
  <si>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</si>
  <si>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</si>
  <si>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</si>
  <si>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</si>
  <si>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</si>
  <si>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</si>
  <si>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</si>
  <si>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</si>
  <si>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</si>
  <si>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</si>
  <si>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</si>
  <si>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</si>
  <si>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</si>
  <si>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</si>
  <si>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</si>
  <si>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</si>
  <si>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</si>
  <si>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</si>
  <si>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</si>
  <si>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</si>
  <si>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</si>
  <si>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</si>
  <si>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</si>
  <si>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</si>
  <si>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</si>
  <si>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</si>
  <si>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</si>
  <si>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</si>
  <si>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</si>
  <si>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</si>
  <si>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</si>
  <si>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</si>
  <si>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</si>
  <si>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</si>
  <si>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</si>
  <si>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</si>
  <si>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</si>
  <si>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</si>
  <si>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</si>
  <si>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</si>
  <si>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</si>
  <si>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</si>
  <si>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</si>
  <si>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</si>
  <si>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</si>
  <si>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</si>
  <si>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</si>
  <si>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</si>
  <si>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</si>
  <si>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</si>
  <si>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</si>
  <si>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</si>
  <si>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</si>
  <si>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</si>
  <si>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</si>
  <si>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</si>
  <si>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</si>
  <si>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</si>
  <si>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</si>
  <si>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</si>
  <si>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</si>
  <si>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</si>
  <si>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</si>
  <si>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</si>
  <si>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</si>
  <si>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</si>
  <si>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</si>
  <si>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</si>
  <si>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</si>
  <si>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</si>
  <si>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</si>
  <si>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</si>
  <si>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</si>
  <si>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</si>
  <si>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</si>
  <si>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</si>
  <si>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</si>
  <si>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</si>
  <si>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</si>
  <si>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</si>
  <si>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</si>
  <si>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</si>
  <si>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</si>
  <si>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</si>
  <si>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</si>
  <si>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</si>
  <si>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</si>
  <si>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</si>
  <si>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</si>
  <si>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</si>
  <si>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</si>
  <si>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</si>
  <si>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</si>
  <si>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</si>
  <si>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</si>
  <si>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</si>
  <si>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</si>
  <si>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</si>
  <si>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</si>
  <si>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</si>
  <si>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</si>
  <si>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</si>
  <si>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</si>
  <si>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</si>
  <si>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</si>
  <si>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</si>
  <si>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</si>
  <si>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</si>
  <si>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</si>
  <si>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</si>
  <si>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</si>
  <si>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</si>
  <si>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</si>
  <si>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</si>
  <si>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</si>
  <si>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</si>
  <si>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</si>
  <si>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</si>
  <si>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</si>
  <si>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</si>
  <si>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</si>
  <si>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</si>
  <si>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</si>
  <si>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</si>
  <si>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</si>
  <si>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</si>
  <si>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</si>
  <si>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</si>
  <si>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</si>
  <si>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</si>
  <si>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</si>
  <si>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</si>
  <si>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</si>
  <si>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</si>
  <si>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</si>
  <si>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</si>
  <si>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</si>
  <si>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</si>
  <si>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</si>
  <si>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</si>
  <si>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</si>
  <si>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</si>
  <si>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</si>
  <si>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</si>
  <si>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</si>
  <si>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</si>
  <si>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</si>
  <si>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</si>
  <si>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</si>
  <si>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</si>
  <si>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</si>
  <si>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</si>
  <si>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</si>
  <si>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</si>
  <si>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</si>
  <si>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</si>
  <si>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</si>
  <si>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</si>
  <si>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</si>
  <si>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</si>
  <si>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</si>
  <si>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</si>
  <si>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</si>
  <si>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</si>
  <si>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</si>
  <si>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</si>
  <si>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</si>
  <si>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</si>
  <si>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</si>
  <si>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</si>
  <si>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</si>
  <si>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</si>
  <si>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</si>
  <si>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</si>
  <si>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</si>
  <si>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</si>
  <si>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</si>
  <si>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</si>
  <si>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</si>
  <si>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</si>
  <si>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</si>
  <si>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</si>
  <si>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</si>
  <si>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</si>
  <si>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</si>
  <si>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</si>
  <si>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</si>
  <si>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</si>
  <si>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</si>
  <si>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</si>
  <si>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</si>
  <si>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</si>
  <si>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</si>
  <si>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</si>
  <si>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</si>
  <si>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</si>
  <si>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</si>
  <si>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</si>
  <si>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</si>
  <si>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</si>
  <si>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</si>
  <si>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</si>
  <si>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</si>
  <si>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</si>
  <si>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</si>
  <si>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</si>
  <si>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</si>
  <si>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</si>
  <si>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</si>
  <si>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</si>
  <si>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</si>
  <si>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</si>
  <si>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</si>
  <si>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</si>
  <si>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</si>
  <si>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</si>
  <si>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</si>
  <si>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</si>
  <si>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</si>
  <si>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</si>
  <si>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</si>
  <si>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</si>
  <si>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</si>
  <si>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</si>
  <si>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</si>
  <si>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</si>
  <si>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</si>
  <si>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</si>
  <si>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</si>
  <si>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</si>
  <si>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</si>
  <si>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</si>
  <si>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</si>
  <si>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</si>
  <si>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</si>
  <si>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</si>
  <si>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</si>
  <si>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</si>
  <si>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</si>
  <si>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</si>
  <si>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</si>
  <si>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</si>
  <si>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</si>
  <si>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</si>
  <si>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</si>
  <si>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</si>
  <si>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</si>
  <si>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</si>
  <si>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</si>
  <si>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</si>
  <si>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</si>
  <si>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</si>
  <si>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</si>
  <si>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</si>
  <si>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</si>
  <si>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</si>
  <si>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</si>
  <si>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</si>
  <si>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</si>
  <si>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</si>
  <si>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</si>
  <si>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</si>
  <si>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</si>
  <si>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</si>
  <si>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</si>
  <si>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</si>
  <si>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</si>
  <si>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</si>
  <si>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</si>
  <si>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</si>
  <si>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</si>
  <si>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</si>
  <si>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</si>
  <si>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</si>
  <si>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</si>
  <si>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</si>
  <si>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</si>
  <si>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</si>
  <si>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</si>
  <si>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</si>
  <si>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</si>
  <si>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</si>
  <si>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</si>
  <si>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</si>
  <si>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</si>
  <si>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</si>
  <si>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</si>
  <si>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</si>
  <si>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</si>
  <si>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</si>
  <si>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</si>
  <si>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</si>
  <si>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</si>
  <si>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</si>
  <si>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</si>
  <si>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</si>
  <si>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</si>
  <si>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</si>
  <si>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</si>
  <si>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</si>
  <si>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</si>
  <si>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</si>
  <si>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</si>
  <si>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</si>
  <si>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</si>
  <si>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</si>
  <si>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</si>
  <si>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</si>
  <si>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</si>
  <si>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</si>
  <si>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</si>
  <si>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</si>
  <si>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</si>
  <si>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</si>
  <si>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</si>
  <si>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</si>
  <si>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</si>
  <si>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</si>
  <si>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</si>
  <si>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</si>
  <si>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</si>
  <si>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</si>
  <si>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</si>
  <si>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</si>
  <si>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</si>
  <si>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</si>
  <si>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</si>
  <si>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</si>
  <si>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</si>
  <si>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</si>
  <si>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</si>
  <si>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</si>
  <si>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</si>
  <si>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</si>
  <si>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</si>
  <si>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</si>
  <si>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</si>
  <si>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</si>
  <si>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</si>
  <si>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</si>
  <si>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</si>
  <si>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</si>
  <si>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</si>
  <si>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</si>
  <si>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</si>
  <si>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</si>
  <si>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</si>
  <si>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</si>
  <si>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</si>
  <si>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</si>
  <si>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</si>
  <si>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</si>
  <si>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</si>
  <si>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</si>
  <si>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</si>
  <si>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</si>
  <si>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</si>
  <si>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</si>
  <si>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</si>
  <si>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</si>
  <si>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</si>
  <si>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</si>
  <si>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</si>
  <si>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</si>
  <si>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</si>
  <si>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</si>
  <si>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</si>
  <si>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</si>
  <si>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</si>
  <si>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</si>
  <si>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</si>
  <si>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</si>
  <si>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</si>
  <si>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</si>
  <si>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</si>
  <si>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</si>
  <si>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</si>
  <si>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</si>
  <si>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</si>
  <si>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</si>
  <si>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</si>
  <si>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</si>
  <si>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</si>
  <si>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</si>
  <si>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</si>
  <si>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</si>
  <si>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</si>
  <si>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</si>
  <si>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</si>
  <si>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</si>
  <si>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</si>
  <si>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</si>
  <si>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</si>
  <si>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</si>
  <si>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</si>
  <si>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</si>
  <si>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</si>
  <si>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</si>
  <si>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</si>
  <si>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</si>
  <si>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</si>
  <si>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</si>
  <si>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</si>
  <si>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</si>
  <si>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</si>
  <si>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</si>
  <si>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</si>
  <si>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</si>
  <si>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</si>
  <si>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</si>
  <si>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</si>
  <si>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</si>
  <si>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</si>
  <si>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</si>
  <si>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</si>
  <si>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</si>
  <si>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</si>
  <si>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</si>
  <si>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</si>
  <si>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</si>
  <si>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</si>
  <si>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</si>
  <si>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</si>
  <si>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</si>
  <si>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</si>
  <si>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</si>
  <si>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</si>
  <si>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</si>
  <si>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</si>
  <si>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</si>
  <si>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</si>
  <si>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</si>
  <si>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</si>
  <si>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</si>
  <si>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</si>
  <si>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</si>
  <si>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</si>
  <si>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</si>
  <si>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</si>
  <si>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</si>
  <si>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</si>
  <si>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</si>
  <si>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</si>
  <si>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</si>
  <si>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</si>
  <si>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</si>
  <si>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</si>
  <si>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</si>
  <si>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</si>
  <si>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</si>
  <si>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</si>
  <si>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</si>
  <si>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</si>
  <si>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</si>
  <si>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</si>
  <si>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</si>
  <si>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</si>
  <si>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</si>
  <si>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</si>
  <si>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</si>
  <si>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</si>
  <si>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</si>
  <si>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</si>
  <si>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</si>
  <si>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</si>
  <si>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</si>
  <si>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</si>
  <si>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</si>
  <si>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</si>
  <si>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</si>
  <si>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</si>
  <si>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</si>
  <si>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</si>
  <si>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</si>
  <si>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</si>
  <si>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</si>
  <si>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</si>
  <si>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</si>
  <si>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</si>
  <si>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</si>
  <si>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</si>
  <si>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</si>
  <si>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</si>
  <si>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</si>
  <si>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</si>
  <si>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</si>
  <si>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</si>
  <si>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</si>
  <si>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</si>
  <si>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</si>
  <si>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</si>
  <si>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</si>
  <si>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</si>
  <si>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</si>
  <si>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</si>
  <si>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</si>
  <si>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</si>
  <si>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</si>
  <si>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</si>
  <si>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</si>
  <si>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</si>
  <si>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</si>
  <si>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</si>
  <si>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</si>
  <si>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</si>
  <si>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</si>
  <si>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</si>
  <si>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</si>
  <si>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</si>
  <si>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</si>
  <si>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</si>
  <si>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</si>
  <si>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</si>
  <si>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</si>
  <si>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</si>
  <si>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</si>
  <si>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</si>
  <si>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</si>
  <si>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</si>
  <si>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</si>
  <si>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</si>
  <si>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</si>
  <si>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</si>
  <si>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</si>
  <si>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</si>
  <si>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</si>
  <si>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</si>
  <si>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</si>
  <si>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</si>
  <si>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</si>
  <si>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</si>
  <si>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</si>
  <si>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</si>
  <si>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</si>
  <si>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</si>
  <si>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</si>
  <si>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</si>
  <si>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</si>
  <si>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</si>
  <si>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</si>
  <si>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</si>
  <si>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</si>
  <si>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</si>
  <si>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</si>
  <si>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</si>
  <si>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</si>
  <si>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</si>
  <si>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</si>
  <si>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</si>
  <si>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</si>
  <si>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</si>
  <si>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</si>
  <si>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</si>
  <si>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</si>
  <si>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</si>
  <si>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</si>
  <si>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</si>
  <si>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</si>
  <si>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</si>
  <si>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</si>
  <si>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</si>
  <si>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</si>
  <si>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</si>
  <si>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</si>
  <si>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</si>
  <si>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</si>
  <si>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</si>
  <si>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</si>
  <si>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</si>
  <si>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</si>
  <si>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</si>
  <si>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</si>
  <si>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</si>
  <si>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</si>
  <si>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</si>
  <si>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</si>
  <si>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</si>
  <si>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</si>
  <si>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</si>
  <si>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</si>
  <si>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</si>
  <si>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</si>
  <si>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</si>
  <si>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</si>
  <si>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</si>
  <si>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</si>
  <si>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</si>
  <si>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</si>
  <si>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</si>
  <si>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</si>
  <si>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</si>
  <si>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</si>
  <si>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</si>
  <si>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</si>
  <si>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</si>
  <si>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</si>
  <si>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</si>
  <si>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</si>
  <si>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</si>
  <si>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</si>
  <si>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</si>
  <si>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</si>
  <si>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</si>
  <si>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</si>
  <si>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</si>
  <si>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</si>
  <si>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</si>
  <si>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</si>
  <si>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</si>
  <si>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</si>
  <si>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</si>
  <si>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</si>
  <si>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</si>
  <si>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</si>
  <si>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</si>
  <si>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</si>
  <si>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</si>
  <si>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</si>
  <si>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</si>
  <si>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</si>
  <si>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</si>
  <si>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</si>
  <si>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</si>
  <si>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</si>
  <si>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</si>
  <si>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</si>
  <si>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</si>
  <si>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</si>
  <si>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</si>
  <si>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</si>
  <si>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</si>
  <si>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</si>
  <si>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</si>
  <si>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</si>
  <si>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</si>
  <si>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</si>
  <si>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</si>
  <si>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</si>
  <si>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</si>
  <si>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</si>
  <si>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</si>
  <si>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</si>
  <si>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</si>
  <si>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</si>
  <si>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</si>
  <si>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</si>
  <si>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</si>
  <si>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</si>
  <si>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</si>
  <si>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</si>
  <si>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</si>
  <si>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</si>
  <si>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</si>
  <si>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</si>
  <si>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</si>
  <si>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</si>
  <si>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</si>
  <si>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</si>
  <si>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</si>
  <si>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</si>
  <si>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</si>
  <si>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</si>
  <si>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</si>
  <si>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</si>
  <si>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</si>
  <si>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</si>
  <si>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</si>
  <si>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</si>
  <si>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</si>
  <si>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</si>
  <si>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</si>
  <si>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</si>
  <si>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</si>
  <si>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</si>
  <si>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</si>
  <si>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</si>
  <si>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</si>
  <si>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</si>
  <si>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</si>
  <si>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</si>
  <si>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</si>
  <si>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</si>
  <si>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</si>
  <si>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</si>
  <si>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</si>
  <si>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</si>
  <si>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</si>
  <si>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</si>
  <si>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</si>
  <si>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</si>
  <si>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</si>
  <si>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</si>
  <si>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</si>
  <si>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</si>
  <si>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</si>
  <si>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</si>
  <si>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</si>
  <si>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</si>
  <si>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</si>
  <si>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</si>
  <si>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</si>
  <si>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</si>
  <si>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</si>
  <si>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</si>
  <si>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</si>
  <si>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</si>
  <si>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</si>
  <si>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</si>
  <si>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</si>
  <si>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</si>
  <si>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</si>
  <si>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</si>
  <si>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</si>
  <si>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</si>
  <si>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</si>
  <si>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</si>
  <si>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</si>
  <si>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</si>
  <si>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</si>
  <si>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</si>
  <si>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</si>
  <si>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</si>
  <si>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</si>
  <si>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</si>
  <si>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</si>
  <si>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</si>
  <si>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</si>
  <si>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</si>
  <si>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</si>
  <si>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</si>
  <si>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</si>
  <si>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</si>
  <si>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</si>
  <si>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</si>
  <si>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</si>
  <si>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</si>
  <si>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</si>
  <si>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</si>
  <si>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</si>
  <si>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</si>
  <si>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</si>
  <si>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</si>
  <si>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</si>
  <si>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</si>
  <si>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</si>
  <si>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</si>
  <si>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</si>
  <si>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</si>
  <si>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</si>
  <si>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</si>
  <si>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</si>
  <si>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</si>
  <si>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</si>
  <si>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</si>
  <si>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</si>
  <si>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</si>
  <si>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</si>
  <si>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</si>
  <si>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</si>
  <si>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</si>
  <si>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</si>
  <si>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</si>
  <si>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</si>
  <si>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</si>
  <si>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</si>
  <si>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</si>
  <si>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</si>
  <si>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</si>
  <si>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</si>
  <si>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</si>
  <si>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</si>
  <si>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</si>
  <si>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</si>
  <si>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</si>
  <si>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</si>
  <si>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</si>
  <si>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</si>
  <si>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</si>
  <si>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</si>
  <si>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</si>
  <si>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</si>
  <si>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</si>
  <si>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</si>
  <si>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</si>
  <si>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</si>
  <si>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</si>
  <si>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</si>
  <si>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</si>
  <si>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</si>
  <si>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</si>
  <si>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</si>
  <si>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</si>
  <si>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</si>
  <si>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</si>
  <si>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</si>
  <si>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</si>
  <si>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</si>
  <si>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</si>
  <si>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</si>
  <si>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</si>
  <si>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</si>
  <si>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</si>
  <si>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</si>
  <si>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</si>
  <si>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</si>
  <si>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</si>
  <si>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</si>
  <si>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</si>
  <si>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</si>
  <si>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</si>
  <si>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</si>
  <si>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</si>
  <si>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</si>
  <si>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</si>
  <si>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</si>
  <si>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</si>
  <si>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</si>
  <si>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</si>
  <si>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</si>
  <si>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</si>
  <si>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</si>
  <si>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</si>
  <si>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</si>
  <si>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</si>
  <si>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</si>
  <si>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</si>
  <si>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</si>
  <si>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</si>
  <si>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</si>
  <si>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</si>
  <si>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</si>
  <si>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</si>
  <si>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</si>
  <si>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</si>
  <si>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</si>
  <si>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</si>
  <si>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</si>
  <si>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</si>
  <si>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</si>
  <si>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</si>
  <si>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</si>
  <si>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</si>
  <si>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</si>
  <si>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</si>
  <si>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</si>
  <si>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</si>
  <si>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</si>
  <si>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</si>
  <si>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</si>
  <si>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</si>
  <si>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</si>
  <si>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</si>
  <si>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</si>
  <si>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</si>
  <si>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</si>
  <si>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</si>
  <si>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</si>
  <si>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</si>
  <si>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</si>
  <si>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</si>
  <si>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</si>
  <si>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</si>
  <si>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</si>
  <si>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</si>
  <si>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</si>
  <si>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</si>
  <si>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</si>
  <si>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</si>
  <si>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</si>
  <si>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</si>
  <si>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</si>
  <si>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</si>
  <si>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</si>
  <si>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</si>
  <si>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</si>
  <si>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</si>
  <si>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</si>
  <si>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</si>
  <si>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</si>
  <si>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</si>
  <si>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</si>
  <si>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</si>
  <si>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</si>
  <si>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</si>
  <si>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</si>
  <si>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</si>
  <si>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</si>
  <si>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</si>
  <si>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</si>
  <si>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</si>
  <si>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</si>
  <si>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</si>
  <si>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</si>
  <si>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</si>
  <si>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</si>
  <si>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</si>
  <si>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</si>
  <si>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</si>
  <si>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</si>
  <si>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</si>
  <si>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</si>
  <si>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</si>
  <si>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</si>
  <si>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</si>
  <si>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</si>
  <si>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</si>
  <si>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</si>
  <si>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</si>
  <si>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</si>
  <si>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</si>
  <si>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</si>
  <si>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</si>
  <si>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</si>
  <si>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</si>
  <si>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</si>
  <si>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</si>
  <si>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</si>
  <si>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</si>
  <si>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</si>
  <si>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</si>
  <si>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</si>
  <si>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</si>
  <si>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</si>
  <si>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</si>
  <si>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</si>
  <si>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</si>
  <si>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</si>
  <si>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</si>
  <si>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</si>
  <si>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</si>
  <si>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</si>
  <si>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</si>
  <si>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</si>
  <si>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</si>
  <si>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</si>
  <si>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</si>
  <si>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</si>
  <si>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</si>
  <si>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</si>
  <si>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</si>
  <si>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</si>
  <si>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</si>
  <si>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</si>
  <si>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</si>
  <si>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</si>
  <si>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</si>
  <si>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</si>
  <si>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</si>
  <si>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</si>
  <si>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</si>
  <si>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</si>
  <si>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</si>
  <si>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</si>
  <si>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</si>
  <si>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</si>
  <si>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</si>
  <si>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</si>
  <si>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</si>
  <si>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</si>
  <si>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</si>
  <si>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</si>
  <si>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</si>
  <si>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</si>
  <si>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</si>
  <si>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</si>
  <si>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</si>
  <si>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</si>
  <si>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</si>
  <si>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</si>
  <si>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</si>
  <si>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</si>
  <si>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</si>
  <si>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</si>
  <si>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</si>
  <si>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</si>
  <si>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</si>
  <si>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</si>
  <si>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</si>
  <si>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</si>
  <si>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</si>
  <si>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</si>
  <si>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</si>
  <si>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</si>
  <si>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</si>
  <si>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</si>
  <si>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</si>
  <si>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</si>
  <si>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</si>
  <si>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</si>
  <si>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</si>
  <si>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</si>
  <si>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</si>
  <si>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</si>
  <si>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</si>
  <si>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</si>
  <si>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</si>
  <si>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</si>
  <si>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</si>
  <si>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</si>
  <si>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</si>
  <si>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</si>
  <si>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</si>
  <si>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</si>
  <si>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</si>
  <si>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</si>
  <si>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</si>
  <si>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</si>
  <si>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</si>
  <si>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</si>
  <si>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</si>
  <si>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</si>
  <si>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</si>
  <si>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</si>
  <si>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</si>
  <si>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</si>
  <si>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</si>
  <si>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</si>
  <si>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</si>
  <si>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</si>
  <si>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</si>
  <si>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</si>
  <si>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</si>
  <si>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</si>
  <si>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</si>
  <si>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</si>
  <si>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</si>
  <si>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</si>
  <si>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</si>
  <si>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</si>
  <si>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</si>
  <si>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</si>
  <si>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</si>
  <si>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</si>
  <si>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</si>
  <si>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</si>
  <si>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</si>
  <si>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</si>
  <si>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</si>
  <si>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</si>
  <si>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</si>
  <si>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</si>
  <si>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</si>
  <si>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</si>
  <si>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</si>
  <si>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</si>
  <si>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</si>
  <si>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</si>
  <si>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</si>
  <si>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</si>
  <si>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</si>
  <si>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</si>
  <si>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</si>
  <si>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</si>
  <si>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</si>
  <si>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</si>
  <si>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</si>
  <si>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</si>
  <si>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</si>
  <si>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</si>
  <si>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</si>
  <si>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</si>
  <si>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</si>
  <si>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</si>
  <si>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</si>
  <si>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</si>
  <si>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</si>
  <si>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</si>
  <si>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</si>
  <si>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</si>
  <si>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</si>
  <si>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</si>
  <si>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</si>
  <si>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</si>
  <si>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</si>
  <si>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</si>
  <si>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</si>
  <si>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</si>
  <si>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</si>
  <si>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</si>
  <si>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</si>
  <si>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</si>
  <si>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</si>
  <si>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</si>
  <si>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</si>
  <si>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</si>
  <si>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</si>
  <si>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</si>
  <si>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</si>
  <si>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</si>
  <si>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</si>
  <si>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</si>
  <si>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</si>
  <si>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</si>
  <si>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</si>
  <si>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</si>
  <si>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</si>
  <si>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</si>
  <si>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</si>
  <si>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</si>
  <si>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</si>
  <si>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</si>
  <si>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</si>
  <si>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</si>
  <si>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</si>
  <si>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</si>
  <si>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</si>
  <si>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</si>
  <si>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</si>
  <si>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</si>
  <si>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</si>
  <si>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</si>
  <si>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</si>
  <si>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</si>
  <si>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</si>
  <si>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</si>
  <si>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</si>
  <si>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</si>
  <si>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</si>
  <si>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</si>
  <si>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</si>
  <si>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</si>
  <si>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</si>
  <si>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</si>
  <si>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</si>
  <si>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</si>
  <si>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</si>
  <si>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</si>
  <si>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</si>
  <si>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</si>
  <si>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</si>
  <si>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</si>
  <si>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</si>
  <si>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</si>
  <si>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</si>
  <si>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</si>
  <si>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</si>
  <si>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</si>
  <si>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</si>
  <si>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</si>
  <si>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</si>
  <si>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</si>
  <si>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</si>
  <si>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</si>
  <si>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</si>
  <si>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</si>
  <si>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</si>
  <si>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</si>
  <si>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</si>
  <si>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</si>
  <si>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</si>
  <si>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</si>
  <si>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</si>
  <si>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</si>
  <si>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</si>
  <si>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</si>
  <si>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</si>
  <si>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</si>
  <si>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</si>
  <si>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</si>
  <si>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</si>
  <si>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</si>
  <si>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</si>
  <si>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</si>
  <si>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</si>
  <si>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</si>
  <si>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</si>
  <si>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</si>
  <si>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</si>
  <si>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</si>
  <si>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</si>
  <si>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</si>
  <si>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</si>
  <si>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</si>
  <si>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</si>
  <si>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</si>
  <si>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</si>
  <si>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</si>
  <si>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</si>
  <si>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</si>
  <si>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</si>
  <si>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</si>
  <si>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</si>
  <si>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</si>
  <si>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</si>
  <si>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</si>
  <si>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</si>
  <si>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</si>
  <si>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</si>
  <si>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</si>
  <si>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</si>
  <si>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</si>
  <si>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</si>
  <si>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</si>
  <si>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</si>
  <si>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</si>
  <si>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</si>
  <si>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</si>
  <si>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</si>
  <si>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</si>
  <si>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</si>
  <si>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</si>
  <si>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</si>
  <si>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</si>
  <si>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</si>
  <si>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</si>
  <si>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</si>
  <si>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</si>
  <si>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</si>
  <si>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</si>
  <si>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</si>
  <si>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</si>
  <si>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</si>
  <si>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</si>
  <si>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</si>
  <si>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</si>
  <si>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</si>
  <si>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</si>
  <si>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</si>
  <si>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</si>
  <si>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</si>
  <si>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</si>
  <si>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</si>
  <si>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</si>
  <si>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</si>
  <si>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</si>
  <si>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</si>
  <si>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</si>
  <si>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</si>
  <si>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</si>
  <si>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</si>
  <si>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</si>
  <si>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</si>
  <si>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</si>
  <si>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</si>
  <si>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</si>
  <si>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</si>
  <si>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</si>
  <si>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</si>
  <si>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</si>
  <si>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</si>
  <si>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</si>
  <si>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</si>
  <si>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</si>
  <si>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</si>
  <si>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</si>
  <si>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</si>
  <si>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</si>
  <si>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</si>
  <si>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</si>
  <si>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</si>
  <si>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</si>
  <si>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</si>
  <si>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</si>
  <si>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</si>
  <si>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</si>
  <si>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</si>
  <si>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</si>
  <si>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</si>
  <si>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</si>
  <si>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</si>
  <si>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</si>
  <si>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</si>
  <si>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</si>
  <si>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</si>
  <si>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</si>
  <si>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</si>
  <si>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</si>
  <si>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</si>
  <si>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</si>
  <si>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</si>
  <si>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</si>
  <si>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</si>
  <si>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</si>
  <si>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</si>
  <si>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</si>
  <si>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</si>
  <si>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</si>
  <si>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</si>
  <si>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</si>
  <si>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</si>
  <si>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</si>
  <si>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</si>
  <si>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</si>
  <si>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</si>
  <si>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</si>
  <si>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</si>
  <si>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</si>
  <si>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</si>
  <si>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</si>
  <si>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</si>
  <si>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</si>
  <si>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</si>
  <si>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</si>
  <si>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</si>
  <si>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</si>
  <si>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</si>
  <si>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</si>
  <si>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</si>
  <si>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</si>
  <si>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</si>
  <si>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</si>
  <si>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</si>
  <si>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</si>
  <si>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</si>
  <si>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</si>
  <si>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</si>
  <si>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</si>
  <si>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</si>
  <si>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</si>
  <si>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</si>
  <si>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</si>
  <si>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</si>
  <si>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</si>
  <si>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</si>
  <si>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</si>
  <si>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</si>
  <si>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</si>
  <si>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</si>
  <si>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</si>
  <si>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</si>
  <si>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</si>
  <si>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</si>
  <si>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</si>
  <si>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</si>
  <si>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</si>
  <si>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</si>
  <si>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</si>
  <si>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</si>
  <si>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</si>
  <si>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</si>
  <si>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</si>
  <si>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</si>
  <si>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</si>
  <si>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</si>
  <si>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</si>
  <si>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</si>
  <si>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</si>
  <si>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</si>
  <si>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</si>
  <si>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</si>
  <si>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</si>
  <si>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</si>
  <si>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</si>
  <si>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</si>
  <si>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</si>
  <si>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</si>
  <si>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</si>
  <si>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</si>
  <si>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</si>
  <si>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</si>
  <si>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</si>
  <si>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</si>
  <si>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</si>
  <si>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</si>
  <si>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</si>
  <si>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</si>
  <si>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</si>
  <si>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</si>
  <si>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</si>
  <si>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</si>
  <si>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</si>
  <si>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</si>
  <si>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</si>
  <si>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</si>
  <si>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</si>
  <si>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</si>
  <si>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</si>
  <si>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</si>
  <si>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</si>
  <si>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</si>
  <si>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</si>
  <si>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</si>
  <si>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</si>
  <si>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</si>
  <si>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</si>
  <si>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</si>
  <si>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</si>
  <si>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</si>
  <si>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</si>
  <si>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</si>
  <si>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</si>
  <si>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</si>
  <si>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</si>
  <si>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</si>
  <si>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</si>
  <si>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</si>
  <si>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</si>
  <si>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</si>
  <si>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</si>
  <si>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</si>
  <si>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</si>
  <si>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</si>
  <si>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</si>
  <si>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</si>
  <si>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</si>
  <si>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</si>
  <si>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</si>
  <si>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</si>
  <si>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</si>
  <si>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</si>
  <si>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</si>
  <si>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</si>
  <si>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</si>
  <si>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</si>
  <si>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</si>
  <si>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</si>
  <si>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</si>
  <si>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</si>
  <si>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</si>
  <si>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</si>
  <si>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</si>
  <si>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</si>
  <si>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</si>
  <si>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</si>
  <si>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</si>
  <si>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</si>
  <si>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</si>
  <si>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</si>
  <si>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</si>
  <si>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</si>
  <si>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</si>
  <si>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</si>
  <si>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</si>
  <si>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</si>
  <si>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</si>
  <si>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</si>
  <si>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</si>
  <si>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</si>
  <si>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</si>
  <si>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</si>
  <si>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</si>
  <si>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</si>
  <si>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</si>
  <si>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</si>
  <si>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</si>
  <si>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</si>
  <si>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</si>
  <si>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</si>
  <si>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</si>
  <si>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</si>
  <si>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</si>
  <si>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</si>
  <si>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</si>
  <si>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</si>
  <si>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</si>
  <si>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</si>
  <si>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</si>
  <si>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</si>
  <si>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</si>
  <si>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</si>
  <si>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</si>
  <si>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</si>
  <si>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</si>
  <si>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</si>
  <si>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</si>
  <si>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</si>
  <si>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</si>
  <si>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</si>
  <si>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</si>
  <si>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</si>
  <si>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</si>
  <si>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</si>
  <si>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</si>
  <si>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</si>
  <si>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</si>
  <si>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</si>
  <si>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</si>
  <si>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</si>
  <si>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</si>
  <si>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</si>
  <si>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</si>
  <si>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</si>
  <si>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</si>
  <si>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</si>
  <si>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</si>
  <si>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</si>
  <si>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</si>
  <si>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</si>
  <si>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</si>
  <si>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</si>
  <si>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</si>
  <si>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</si>
  <si>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</si>
  <si>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</si>
  <si>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</si>
  <si>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</si>
  <si>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</si>
  <si>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</si>
  <si>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</si>
  <si>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</si>
  <si>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</si>
  <si>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</si>
  <si>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</si>
  <si>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</si>
  <si>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</si>
  <si>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</si>
  <si>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</si>
  <si>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</si>
  <si>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</si>
  <si>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</si>
  <si>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</si>
  <si>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</si>
  <si>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</si>
  <si>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</si>
  <si>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</si>
  <si>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</si>
  <si>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</si>
  <si>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</si>
  <si>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</si>
  <si>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</si>
  <si>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</si>
  <si>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</si>
  <si>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</si>
  <si>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</si>
  <si>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</si>
  <si>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</si>
  <si>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</si>
  <si>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</si>
  <si>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</si>
  <si>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</si>
  <si>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</si>
  <si>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</si>
  <si>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</si>
  <si>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</si>
  <si>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</si>
  <si>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</si>
  <si>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</si>
  <si>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</si>
  <si>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</si>
  <si>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</si>
  <si>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</si>
  <si>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</si>
  <si>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</si>
  <si>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</si>
  <si>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</si>
  <si>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</si>
  <si>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</si>
  <si>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</si>
  <si>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</si>
  <si>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</si>
  <si>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</si>
  <si>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</si>
  <si>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</si>
  <si>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</si>
  <si>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</si>
  <si>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</si>
  <si>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</si>
  <si>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</si>
  <si>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</si>
  <si>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</si>
  <si>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</si>
  <si>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</si>
  <si>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</si>
  <si>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</si>
  <si>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</si>
  <si>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</si>
  <si>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</si>
  <si>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</si>
  <si>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</si>
  <si>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</si>
  <si>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</si>
  <si>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</si>
  <si>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</si>
  <si>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</si>
  <si>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</si>
  <si>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</si>
  <si>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</si>
  <si>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</si>
  <si>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</si>
  <si>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</si>
  <si>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</si>
  <si>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</si>
  <si>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</si>
  <si>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</si>
  <si>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</si>
  <si>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</si>
  <si>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</si>
  <si>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</si>
  <si>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</si>
  <si>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</si>
  <si>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</si>
  <si>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</si>
  <si>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</si>
  <si>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</si>
  <si>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</si>
  <si>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</si>
  <si>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</si>
  <si>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</si>
  <si>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</si>
  <si>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</si>
  <si>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</si>
  <si>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</si>
  <si>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</si>
  <si>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</si>
  <si>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</si>
  <si>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</si>
  <si>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</si>
  <si>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</si>
  <si>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</si>
  <si>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</si>
  <si>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</si>
  <si>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</si>
  <si>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</si>
  <si>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</si>
  <si>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</si>
  <si>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</si>
  <si>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</si>
  <si>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</si>
  <si>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</si>
  <si>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</si>
  <si>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</si>
  <si>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</si>
  <si>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</si>
  <si>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</si>
  <si>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</si>
  <si>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</si>
  <si>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</si>
  <si>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</si>
  <si>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</si>
  <si>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</si>
  <si>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</si>
  <si>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</si>
  <si>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</si>
  <si>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</si>
  <si>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</si>
  <si>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</si>
  <si>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</si>
  <si>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</si>
  <si>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</si>
  <si>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</si>
  <si>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</si>
  <si>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</si>
  <si>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</si>
  <si>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</si>
  <si>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</si>
  <si>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</si>
  <si>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</si>
  <si>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</si>
  <si>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</si>
  <si>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</si>
  <si>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</si>
  <si>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</si>
  <si>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</si>
  <si>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</si>
  <si>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</si>
  <si>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</si>
  <si>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</si>
  <si>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</si>
  <si>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</si>
  <si>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</si>
  <si>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</si>
  <si>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</si>
  <si>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</si>
  <si>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</si>
  <si>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</si>
  <si>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</si>
  <si>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</si>
  <si>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</si>
  <si>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</si>
  <si>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</si>
  <si>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</si>
  <si>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</si>
  <si>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</si>
  <si>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</si>
  <si>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</si>
  <si>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</si>
  <si>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</si>
  <si>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</si>
  <si>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</si>
  <si>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</si>
  <si>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</si>
  <si>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</si>
  <si>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</si>
  <si>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</si>
  <si>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</si>
  <si>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</si>
  <si>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</si>
  <si>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</si>
  <si>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</si>
  <si>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</si>
  <si>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</si>
  <si>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</si>
  <si>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</si>
  <si>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</si>
  <si>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</si>
  <si>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</si>
  <si>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</si>
  <si>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</si>
  <si>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</si>
  <si>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</si>
  <si>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</si>
  <si>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</si>
  <si>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</si>
  <si>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</si>
  <si>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</si>
  <si>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</si>
  <si>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</si>
  <si>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</si>
  <si>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</si>
  <si>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</si>
  <si>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</si>
  <si>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</si>
  <si>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</si>
  <si>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</si>
  <si>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</si>
  <si>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</si>
  <si>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</si>
  <si>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</si>
  <si>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</si>
  <si>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</si>
  <si>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</si>
  <si>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</si>
  <si>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</si>
  <si>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</si>
  <si>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</si>
  <si>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</si>
  <si>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</si>
  <si>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</si>
  <si>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</si>
  <si>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</si>
  <si>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</si>
  <si>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</si>
  <si>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</si>
  <si>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</si>
  <si>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</si>
  <si>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</si>
  <si>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</si>
  <si>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</si>
  <si>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</si>
  <si>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</si>
  <si>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</si>
  <si>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</si>
  <si>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</si>
  <si>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</si>
  <si>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</si>
  <si>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</si>
  <si>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</si>
  <si>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</si>
  <si>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</si>
  <si>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</si>
  <si>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</si>
  <si>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</si>
  <si>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</si>
  <si>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</si>
  <si>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</si>
  <si>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</si>
  <si>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</si>
  <si>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</si>
  <si>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</si>
  <si>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</si>
  <si>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</si>
  <si>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</si>
  <si>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</si>
  <si>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</si>
  <si>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</si>
  <si>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</si>
  <si>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</si>
  <si>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</si>
  <si>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</si>
  <si>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</si>
  <si>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</si>
  <si>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</si>
  <si>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</si>
  <si>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</si>
  <si>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</si>
  <si>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</si>
  <si>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</si>
  <si>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</si>
  <si>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</si>
  <si>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</si>
  <si>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</si>
  <si>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</si>
  <si>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</si>
  <si>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</si>
  <si>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</si>
  <si>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</si>
  <si>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</si>
  <si>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</si>
  <si>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</si>
  <si>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</si>
  <si>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</si>
  <si>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</si>
  <si>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</si>
  <si>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</si>
  <si>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</si>
  <si>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</si>
  <si>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</si>
  <si>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</si>
  <si>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</si>
  <si>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</si>
  <si>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</si>
  <si>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</si>
  <si>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</si>
  <si>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</si>
  <si>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</si>
  <si>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</si>
  <si>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</si>
  <si>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</si>
  <si>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</si>
  <si>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</si>
  <si>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</si>
  <si>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</si>
  <si>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</si>
  <si>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</si>
  <si>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</si>
  <si>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</si>
  <si>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</si>
  <si>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</si>
  <si>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</si>
  <si>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</si>
  <si>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</si>
  <si>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</si>
  <si>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</si>
  <si>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</si>
  <si>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</si>
  <si>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</si>
  <si>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</si>
  <si>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</si>
  <si>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</si>
  <si>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</si>
  <si>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</si>
  <si>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</si>
  <si>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</si>
  <si>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</si>
  <si>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</si>
  <si>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</si>
  <si>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</si>
  <si>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</si>
  <si>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</si>
  <si>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</si>
  <si>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</si>
  <si>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</si>
  <si>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</si>
  <si>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</si>
  <si>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</si>
  <si>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</si>
  <si>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</si>
  <si>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</si>
  <si>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</si>
  <si>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</si>
  <si>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</si>
  <si>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</si>
  <si>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</si>
  <si>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</si>
  <si>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</si>
  <si>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</si>
  <si>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</si>
  <si>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</si>
  <si>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</si>
  <si>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</si>
  <si>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</si>
  <si>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</si>
  <si>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</si>
  <si>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</si>
  <si>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</si>
  <si>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</si>
  <si>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</si>
  <si>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</si>
  <si>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</si>
  <si>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</si>
  <si>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</si>
  <si>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</si>
  <si>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</si>
  <si>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</si>
  <si>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</si>
  <si>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</si>
  <si>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</si>
  <si>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</si>
  <si>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</si>
  <si>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</si>
  <si>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</si>
  <si>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</si>
  <si>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</si>
  <si>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</si>
  <si>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</si>
  <si>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</si>
  <si>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</si>
  <si>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</si>
  <si>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</si>
  <si>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</si>
  <si>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</si>
  <si>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</si>
  <si>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</si>
  <si>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</si>
  <si>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</si>
  <si>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</si>
  <si>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</si>
  <si>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</si>
  <si>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</si>
  <si>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</si>
  <si>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</si>
  <si>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</si>
  <si>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</si>
  <si>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</si>
  <si>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</si>
  <si>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</si>
  <si>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</si>
  <si>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</si>
  <si>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</si>
  <si>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</si>
  <si>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</si>
  <si>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</si>
  <si>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</si>
  <si>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</si>
  <si>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</si>
  <si>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</si>
  <si>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</si>
  <si>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</si>
  <si>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</si>
  <si>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</si>
  <si>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</si>
  <si>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</si>
  <si>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</si>
  <si>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</si>
  <si>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</si>
  <si>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</si>
  <si>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</si>
  <si>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</si>
  <si>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</si>
  <si>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</si>
  <si>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</si>
  <si>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</si>
  <si>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</si>
  <si>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</si>
  <si>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</si>
  <si>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</si>
  <si>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</si>
  <si>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</si>
  <si>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</si>
  <si>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</si>
  <si>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</si>
  <si>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</si>
  <si>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</si>
  <si>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</si>
  <si>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</si>
  <si>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</si>
  <si>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</si>
  <si>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</si>
  <si>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</si>
  <si>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</si>
  <si>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</si>
  <si>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</si>
  <si>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</si>
  <si>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</si>
  <si>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</si>
  <si>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</si>
  <si>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</si>
  <si>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</si>
  <si>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</si>
  <si>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</si>
  <si>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</si>
  <si>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</si>
  <si>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</si>
  <si>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</si>
  <si>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</si>
  <si>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</si>
  <si>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</si>
  <si>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</si>
  <si>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</si>
  <si>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</si>
  <si>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</si>
  <si>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</si>
  <si>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</si>
  <si>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</si>
  <si>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</si>
  <si>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</si>
  <si>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</si>
  <si>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</si>
  <si>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</si>
  <si>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</si>
  <si>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</si>
  <si>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</si>
  <si>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</si>
  <si>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</si>
  <si>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</si>
  <si>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</si>
  <si>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</si>
  <si>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</si>
  <si>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</si>
  <si>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</si>
  <si>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</si>
  <si>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</si>
  <si>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</si>
  <si>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</si>
  <si>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</si>
  <si>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</si>
  <si>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</si>
  <si>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</si>
  <si>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</si>
  <si>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</si>
  <si>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</si>
  <si>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</si>
  <si>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</si>
  <si>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</si>
  <si>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</si>
  <si>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</si>
  <si>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</si>
  <si>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</si>
  <si>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</si>
  <si>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</si>
  <si>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</si>
  <si>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</si>
  <si>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</si>
  <si>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</si>
  <si>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</si>
  <si>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</si>
  <si>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</si>
  <si>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</si>
  <si>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</si>
  <si>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</si>
  <si>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</si>
  <si>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</si>
  <si>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</si>
  <si>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</si>
  <si>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</si>
  <si>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</si>
  <si>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</si>
  <si>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</si>
  <si>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</si>
  <si>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</si>
  <si>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</si>
  <si>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</si>
  <si>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</si>
  <si>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</si>
  <si>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</si>
  <si>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</si>
  <si>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</si>
  <si>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</si>
  <si>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</si>
  <si>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</si>
  <si>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</si>
  <si>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</si>
  <si>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</si>
  <si>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</si>
  <si>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</si>
  <si>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</si>
  <si>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</si>
  <si>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</si>
  <si>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</si>
  <si>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</si>
  <si>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</si>
  <si>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</si>
  <si>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</si>
  <si>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</si>
  <si>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</si>
  <si>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</si>
  <si>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</si>
  <si>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</si>
  <si>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</si>
  <si>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</si>
  <si>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</si>
  <si>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</si>
  <si>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</si>
  <si>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</si>
  <si>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</si>
  <si>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</si>
  <si>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</si>
  <si>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</si>
  <si>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</si>
  <si>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</si>
  <si>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</si>
  <si>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</si>
  <si>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</si>
  <si>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</si>
  <si>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</si>
  <si>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</si>
  <si>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</si>
  <si>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</si>
  <si>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</si>
  <si>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</si>
  <si>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</si>
  <si>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</si>
  <si>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</si>
  <si>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</si>
  <si>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</si>
  <si>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</si>
  <si>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</si>
  <si>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</si>
  <si>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</si>
  <si>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</si>
  <si>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</si>
  <si>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</si>
  <si>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</si>
  <si>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</si>
  <si>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</si>
  <si>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</si>
  <si>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</si>
  <si>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</si>
  <si>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</si>
  <si>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</si>
  <si>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</si>
  <si>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</si>
  <si>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</si>
  <si>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</si>
  <si>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</si>
  <si>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</si>
  <si>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</si>
  <si>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</si>
  <si>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</si>
  <si>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</si>
  <si>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</si>
  <si>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</si>
  <si>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</si>
  <si>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</si>
  <si>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</si>
  <si>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</si>
  <si>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</si>
  <si>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</si>
  <si>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</si>
  <si>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</si>
  <si>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</si>
  <si>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</si>
  <si>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</si>
  <si>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</si>
  <si>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</si>
  <si>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</si>
  <si>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</si>
  <si>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</si>
  <si>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</si>
  <si>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</si>
  <si>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</si>
  <si>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</si>
  <si>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</si>
  <si>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</si>
  <si>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</si>
  <si>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</si>
  <si>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</si>
  <si>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</si>
  <si>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</si>
  <si>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</si>
  <si>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</si>
  <si>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</si>
  <si>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</si>
  <si>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</si>
  <si>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</si>
  <si>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</si>
  <si>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</si>
  <si>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</si>
  <si>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</si>
  <si>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</si>
  <si>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</si>
  <si>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</si>
  <si>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</si>
  <si>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</si>
  <si>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</si>
  <si>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</si>
  <si>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</si>
  <si>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</si>
  <si>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</si>
  <si>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</si>
  <si>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</si>
  <si>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</si>
  <si>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</si>
  <si>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</si>
  <si>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</si>
  <si>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</si>
  <si>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</si>
  <si>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</si>
  <si>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</si>
  <si>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</si>
  <si>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</si>
  <si>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</si>
  <si>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</si>
  <si>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</si>
  <si>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</si>
  <si>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</si>
  <si>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</si>
  <si>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</si>
  <si>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</si>
  <si>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</si>
  <si>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</si>
  <si>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</si>
  <si>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</si>
  <si>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</si>
  <si>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</si>
  <si>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</si>
  <si>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</si>
  <si>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</si>
  <si>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</si>
  <si>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</si>
  <si>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</si>
  <si>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</si>
  <si>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</si>
  <si>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</si>
  <si>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</si>
  <si>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</si>
  <si>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</si>
  <si>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</si>
  <si>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</si>
  <si>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</si>
  <si>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</si>
  <si>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</si>
  <si>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</si>
  <si>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</si>
  <si>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</si>
  <si>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</si>
  <si>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</si>
  <si>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</si>
  <si>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</si>
  <si>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</si>
  <si>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</si>
  <si>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</si>
  <si>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</si>
  <si>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</si>
  <si>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</si>
  <si>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</si>
  <si>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</si>
  <si>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</si>
  <si>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</si>
  <si>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</si>
  <si>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</si>
  <si>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</si>
  <si>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</si>
  <si>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</si>
  <si>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</si>
  <si>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</si>
  <si>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</si>
  <si>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</si>
  <si>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</si>
  <si>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</si>
  <si>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</si>
  <si>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</si>
  <si>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</si>
  <si>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</si>
  <si>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</si>
  <si>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</si>
  <si>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</si>
  <si>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</si>
  <si>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</si>
  <si>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</si>
  <si>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</si>
  <si>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</si>
  <si>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</si>
  <si>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</si>
  <si>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</si>
  <si>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</si>
  <si>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</si>
  <si>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</si>
  <si>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</si>
  <si>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</si>
  <si>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</si>
  <si>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</si>
  <si>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</si>
  <si>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</si>
  <si>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</si>
  <si>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</si>
  <si>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</si>
  <si>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</si>
  <si>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</si>
  <si>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</si>
  <si>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</si>
  <si>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</si>
  <si>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</si>
  <si>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</si>
  <si>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</si>
  <si>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</si>
  <si>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</si>
  <si>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</si>
  <si>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</si>
  <si>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</si>
  <si>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</si>
  <si>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</si>
  <si>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</si>
  <si>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</si>
  <si>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</si>
  <si>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</si>
  <si>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</si>
  <si>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</si>
  <si>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</si>
  <si>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</si>
  <si>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</si>
  <si>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</si>
  <si>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</si>
  <si>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</si>
  <si>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</si>
  <si>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</si>
  <si>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</si>
  <si>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</si>
  <si>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</si>
  <si>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</si>
  <si>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</si>
  <si>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</si>
  <si>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</si>
  <si>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</si>
  <si>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</si>
  <si>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</si>
  <si>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</si>
  <si>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</si>
  <si>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</si>
  <si>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</si>
  <si>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</si>
  <si>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</si>
  <si>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</si>
  <si>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</si>
  <si>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</si>
  <si>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</si>
  <si>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</si>
  <si>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</si>
  <si>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</si>
  <si>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</si>
  <si>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</si>
  <si>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</si>
  <si>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</si>
  <si>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</si>
  <si>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</si>
  <si>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</si>
  <si>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</si>
  <si>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</si>
  <si>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</si>
  <si>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</si>
  <si>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</si>
  <si>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</si>
  <si>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</si>
  <si>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</si>
  <si>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</si>
  <si>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</si>
  <si>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</si>
  <si>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</si>
  <si>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</si>
  <si>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</si>
  <si>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</si>
  <si>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</si>
  <si>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</si>
  <si>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</si>
  <si>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</si>
  <si>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</si>
  <si>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</si>
  <si>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</si>
  <si>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</si>
  <si>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</si>
  <si>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</si>
  <si>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</si>
  <si>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</si>
  <si>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</si>
  <si>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</si>
  <si>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</si>
  <si>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</si>
  <si>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</si>
  <si>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</si>
  <si>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</si>
  <si>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</si>
  <si>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</si>
  <si>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</si>
  <si>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</si>
  <si>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</si>
  <si>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</si>
  <si>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</si>
  <si>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</si>
  <si>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</si>
  <si>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</si>
  <si>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</si>
  <si>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</si>
  <si>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</si>
  <si>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</si>
  <si>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</si>
  <si>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</si>
  <si>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</si>
  <si>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</si>
  <si>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</si>
  <si>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</si>
  <si>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</si>
  <si>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</si>
  <si>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</si>
  <si>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</si>
  <si>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</si>
  <si>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</si>
  <si>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</si>
  <si>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</si>
  <si>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</si>
  <si>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</si>
  <si>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</si>
  <si>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</si>
  <si>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</si>
  <si>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</si>
  <si>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</si>
  <si>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</si>
  <si>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</si>
  <si>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</si>
  <si>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</si>
  <si>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</si>
  <si>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</si>
  <si>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</si>
  <si>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</si>
  <si>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</si>
  <si>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</si>
  <si>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</si>
  <si>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</si>
  <si>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</si>
  <si>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</si>
  <si>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</si>
  <si>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</si>
  <si>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</si>
  <si>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</si>
  <si>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</si>
  <si>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</si>
  <si>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</si>
  <si>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</si>
  <si>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</si>
  <si>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</si>
  <si>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</si>
  <si>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</si>
  <si>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</si>
  <si>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</si>
  <si>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</si>
  <si>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</si>
  <si>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</si>
  <si>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</si>
  <si>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</si>
  <si>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</si>
  <si>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</si>
  <si>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</si>
  <si>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</si>
  <si>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</si>
  <si>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</si>
  <si>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</si>
  <si>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</si>
  <si>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</si>
  <si>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</si>
  <si>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</si>
  <si>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</si>
  <si>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</si>
  <si>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</si>
  <si>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</si>
  <si>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</si>
  <si>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</si>
  <si>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</si>
  <si>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</si>
  <si>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</si>
  <si>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</si>
  <si>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</si>
  <si>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</si>
  <si>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</si>
  <si>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</si>
  <si>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</si>
  <si>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</si>
  <si>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</si>
  <si>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</si>
  <si>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</si>
  <si>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</si>
  <si>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</si>
  <si>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</si>
  <si>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</si>
  <si>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</si>
  <si>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</si>
  <si>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</si>
  <si>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</si>
  <si>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</si>
  <si>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</si>
  <si>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</si>
  <si>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</si>
  <si>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</si>
  <si>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</si>
  <si>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</si>
  <si>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</si>
  <si>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</si>
  <si>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</si>
  <si>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</si>
  <si>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</si>
  <si>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</si>
  <si>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</si>
  <si>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</si>
  <si>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</si>
  <si>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</si>
  <si>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</si>
  <si>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</si>
  <si>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</si>
  <si>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</si>
  <si>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</si>
  <si>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</si>
  <si>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</si>
  <si>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</si>
  <si>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</si>
  <si>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</si>
  <si>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</si>
  <si>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</si>
  <si>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</si>
  <si>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</si>
  <si>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</si>
  <si>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</si>
  <si>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</si>
  <si>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</si>
  <si>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</si>
  <si>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</si>
  <si>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</si>
  <si>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</si>
  <si>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</si>
  <si>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</si>
  <si>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</si>
  <si>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</si>
  <si>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</si>
  <si>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</si>
  <si>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</si>
  <si>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</si>
  <si>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</si>
  <si>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</si>
  <si>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</si>
  <si>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</si>
  <si>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</si>
  <si>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</si>
  <si>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</si>
  <si>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</si>
  <si>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</si>
  <si>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</si>
  <si>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</si>
  <si>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</si>
  <si>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</si>
  <si>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</si>
  <si>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</si>
  <si>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</si>
  <si>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</si>
  <si>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</si>
  <si>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</si>
  <si>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</si>
  <si>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</si>
  <si>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</si>
  <si>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</si>
  <si>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</si>
  <si>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</si>
  <si>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</si>
  <si>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</si>
  <si>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</si>
  <si>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</si>
  <si>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</si>
  <si>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</si>
  <si>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</si>
  <si>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</si>
  <si>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</si>
  <si>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</si>
  <si>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</si>
  <si>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</si>
  <si>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</si>
  <si>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</si>
  <si>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</si>
  <si>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</si>
  <si>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</si>
  <si>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</si>
  <si>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</si>
  <si>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</si>
  <si>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</si>
  <si>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</si>
  <si>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</si>
  <si>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</si>
  <si>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</si>
  <si>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</si>
  <si>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</si>
  <si>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</si>
  <si>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</si>
  <si>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</si>
  <si>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</si>
  <si>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</si>
  <si>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</si>
  <si>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</si>
  <si>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</si>
  <si>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</si>
  <si>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</si>
  <si>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</si>
  <si>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</si>
  <si>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</si>
  <si>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</si>
  <si>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</si>
  <si>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</si>
  <si>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</si>
  <si>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</si>
  <si>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</si>
  <si>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</si>
  <si>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</si>
  <si>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</si>
  <si>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</si>
  <si>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</si>
  <si>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</si>
  <si>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</si>
  <si>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</si>
  <si>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</si>
  <si>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</si>
  <si>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</si>
  <si>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</si>
  <si>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</si>
  <si>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</si>
  <si>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</si>
  <si>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</si>
  <si>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</si>
  <si>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</si>
  <si>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</si>
  <si>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</si>
  <si>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</si>
  <si>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</si>
  <si>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</si>
  <si>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</si>
  <si>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</si>
  <si>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</si>
  <si>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</si>
  <si>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</si>
  <si>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</si>
  <si>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</si>
  <si>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</si>
  <si>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</si>
  <si>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</si>
  <si>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</si>
  <si>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</si>
  <si>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</si>
  <si>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</si>
  <si>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</si>
  <si>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</si>
  <si>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</si>
  <si>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</si>
  <si>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</si>
  <si>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</si>
  <si>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</si>
  <si>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</si>
  <si>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</si>
  <si>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</si>
  <si>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</si>
  <si>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</si>
  <si>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</si>
  <si>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</si>
  <si>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</si>
  <si>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</si>
  <si>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</si>
  <si>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</si>
  <si>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</si>
  <si>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</si>
  <si>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</si>
  <si>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</si>
  <si>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</si>
  <si>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</si>
  <si>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</si>
  <si>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</si>
  <si>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</si>
  <si>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</si>
  <si>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</si>
  <si>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</si>
  <si>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</si>
  <si>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</si>
  <si>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</si>
  <si>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</si>
  <si>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</si>
  <si>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</si>
  <si>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</si>
  <si>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</si>
  <si>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</si>
  <si>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</si>
  <si>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</si>
  <si>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</si>
  <si>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</si>
  <si>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</si>
  <si>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</si>
  <si>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</si>
  <si>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</si>
  <si>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</si>
  <si>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</si>
  <si>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</si>
  <si>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</si>
  <si>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</si>
  <si>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</si>
  <si>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</si>
  <si>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</si>
  <si>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</si>
  <si>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</si>
  <si>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</si>
  <si>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</si>
  <si>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</si>
  <si>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</si>
  <si>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</si>
  <si>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</si>
  <si>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</si>
  <si>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</si>
  <si>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</si>
  <si>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</si>
  <si>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</si>
  <si>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</si>
  <si>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</si>
  <si>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</si>
  <si>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</si>
  <si>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</si>
  <si>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</si>
  <si>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</si>
  <si>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</si>
  <si>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</si>
  <si>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</si>
  <si>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</si>
  <si>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</si>
  <si>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</si>
  <si>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</si>
  <si>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</si>
  <si>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</si>
  <si>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</si>
  <si>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</si>
  <si>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</si>
  <si>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</si>
  <si>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</si>
  <si>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</si>
  <si>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</si>
  <si>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</si>
  <si>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</si>
  <si>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</si>
  <si>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</si>
  <si>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</si>
  <si>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</si>
  <si>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</si>
  <si>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</si>
  <si>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</si>
  <si>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</si>
  <si>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</si>
  <si>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</si>
  <si>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</si>
  <si>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</si>
  <si>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</si>
  <si>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</si>
  <si>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</si>
  <si>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</si>
  <si>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</si>
  <si>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</si>
  <si>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</si>
  <si>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</si>
  <si>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</si>
  <si>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</si>
  <si>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</si>
  <si>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</si>
  <si>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</si>
  <si>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</si>
  <si>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</si>
  <si>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</si>
  <si>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</si>
  <si>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</si>
  <si>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</si>
  <si>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</si>
  <si>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</si>
  <si>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</si>
  <si>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</si>
  <si>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</si>
  <si>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</si>
  <si>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</si>
  <si>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</si>
  <si>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</si>
  <si>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</si>
  <si>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</si>
  <si>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</si>
  <si>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</si>
  <si>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</si>
  <si>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</si>
  <si>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</si>
  <si>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</si>
  <si>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</si>
  <si>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</si>
  <si>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</si>
  <si>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</si>
  <si>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</si>
  <si>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</si>
  <si>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</si>
  <si>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</si>
  <si>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</si>
  <si>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</si>
  <si>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</si>
  <si>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</si>
  <si>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</si>
  <si>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</si>
  <si>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</si>
  <si>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</si>
  <si>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</si>
  <si>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</si>
  <si>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</si>
  <si>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</si>
  <si>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</si>
  <si>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</si>
  <si>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</si>
  <si>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</si>
  <si>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</si>
  <si>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</si>
  <si>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</si>
  <si>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</si>
  <si>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</si>
  <si>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</si>
  <si>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</si>
  <si>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</si>
  <si>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</si>
  <si>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</si>
  <si>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</si>
  <si>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</si>
  <si>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</si>
  <si>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</si>
  <si>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</si>
  <si>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</si>
  <si>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</si>
  <si>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</si>
  <si>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</si>
  <si>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</si>
  <si>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</si>
  <si>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</si>
  <si>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</si>
  <si>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</si>
  <si>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</si>
  <si>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</si>
  <si>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</si>
  <si>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</si>
  <si>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</si>
  <si>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</si>
  <si>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</si>
  <si>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</si>
  <si>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</si>
  <si>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</si>
  <si>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</si>
  <si>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</si>
  <si>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</si>
  <si>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</si>
  <si>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</si>
  <si>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</si>
  <si>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</si>
  <si>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</si>
  <si>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</si>
  <si>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</si>
  <si>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</si>
  <si>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</si>
  <si>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</si>
  <si>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</si>
  <si>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</si>
  <si>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</si>
  <si>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</si>
  <si>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</si>
  <si>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</si>
  <si>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</si>
  <si>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</si>
  <si>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</si>
  <si>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</si>
  <si>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</si>
  <si>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</si>
  <si>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</si>
  <si>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</si>
  <si>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</si>
  <si>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</si>
  <si>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</si>
  <si>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</si>
  <si>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</si>
  <si>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</si>
  <si>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</si>
  <si>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</si>
  <si>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</si>
  <si>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</si>
  <si>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</si>
  <si>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</si>
  <si>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</si>
  <si>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</si>
  <si>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</si>
  <si>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</si>
  <si>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</si>
  <si>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</si>
  <si>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</si>
  <si>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</si>
  <si>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</si>
  <si>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</si>
  <si>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</si>
  <si>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</si>
  <si>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</si>
  <si>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</si>
  <si>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</si>
  <si>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</si>
  <si>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</si>
  <si>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</si>
  <si>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</si>
  <si>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</si>
  <si>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</si>
  <si>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</si>
  <si>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</si>
  <si>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</si>
  <si>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</si>
  <si>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</si>
  <si>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</si>
  <si>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</si>
  <si>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</si>
  <si>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</si>
  <si>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</si>
  <si>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</si>
  <si>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</si>
  <si>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</si>
  <si>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</si>
  <si>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</si>
  <si>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</si>
  <si>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</si>
  <si>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</si>
  <si>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</si>
  <si>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</si>
  <si>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</si>
  <si>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</si>
  <si>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</si>
  <si>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</si>
  <si>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</si>
  <si>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</si>
  <si>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</si>
  <si>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</si>
  <si>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</si>
  <si>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</si>
  <si>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</si>
  <si>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</si>
  <si>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</si>
  <si>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</si>
  <si>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</si>
  <si>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</si>
  <si>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</si>
  <si>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</si>
  <si>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</si>
  <si>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</si>
  <si>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</si>
  <si>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</si>
  <si>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</si>
  <si>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</si>
  <si>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</si>
  <si>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</si>
  <si>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</si>
  <si>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</si>
  <si>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</si>
  <si>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</si>
  <si>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</si>
  <si>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</si>
  <si>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</si>
  <si>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</si>
  <si>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</si>
  <si>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</si>
  <si>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</si>
  <si>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</si>
  <si>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</si>
  <si>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</si>
  <si>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</si>
  <si>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</si>
  <si>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</si>
  <si>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</si>
  <si>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</si>
  <si>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</si>
  <si>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</si>
  <si>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</si>
  <si>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</si>
  <si>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</si>
  <si>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</si>
  <si>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</si>
  <si>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</si>
  <si>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</si>
  <si>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</si>
  <si>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</si>
  <si>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</si>
  <si>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</si>
  <si>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</si>
  <si>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</si>
  <si>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</si>
  <si>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</si>
  <si>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</si>
  <si>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</si>
  <si>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</si>
  <si>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</si>
  <si>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</si>
  <si>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</si>
  <si>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</si>
  <si>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</si>
  <si>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</si>
  <si>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</si>
  <si>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</si>
  <si>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</si>
  <si>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</si>
  <si>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</si>
  <si>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</si>
  <si>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</si>
  <si>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</si>
  <si>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</si>
  <si>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</si>
  <si>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</si>
  <si>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</si>
  <si>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</si>
  <si>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</si>
  <si>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</si>
  <si>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</si>
  <si>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</si>
  <si>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</si>
  <si>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</si>
  <si>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</si>
  <si>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</si>
  <si>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</si>
  <si>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</si>
  <si>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</si>
  <si>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</si>
  <si>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</si>
  <si>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</si>
  <si>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</si>
  <si>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</si>
  <si>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</si>
  <si>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</si>
  <si>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</si>
  <si>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</si>
  <si>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</si>
  <si>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</si>
  <si>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</si>
  <si>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</si>
  <si>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</si>
  <si>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</si>
  <si>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</si>
  <si>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</si>
  <si>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</si>
  <si>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</si>
  <si>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</si>
  <si>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</si>
  <si>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</si>
  <si>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</si>
  <si>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</si>
  <si>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</si>
  <si>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</si>
  <si>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</si>
  <si>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</si>
  <si>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</si>
  <si>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</si>
  <si>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</si>
  <si>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</si>
  <si>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</si>
  <si>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</si>
  <si>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</si>
  <si>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</si>
  <si>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</si>
  <si>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</si>
  <si>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</si>
  <si>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</si>
  <si>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</si>
  <si>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</si>
  <si>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</si>
  <si>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</si>
  <si>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</si>
  <si>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</si>
  <si>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</si>
  <si>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</si>
  <si>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</si>
  <si>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</si>
  <si>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</si>
  <si>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</si>
  <si>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</si>
  <si>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</si>
  <si>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</si>
  <si>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</si>
  <si>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</si>
  <si>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</si>
  <si>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</si>
  <si>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</si>
  <si>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</si>
  <si>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</si>
  <si>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</si>
  <si>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</si>
  <si>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</si>
  <si>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</si>
  <si>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</si>
  <si>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</si>
  <si>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</si>
  <si>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</si>
  <si>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</si>
  <si>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</si>
  <si>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</si>
  <si>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</si>
  <si>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</si>
  <si>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</si>
  <si>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</si>
  <si>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</si>
  <si>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</si>
  <si>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</si>
  <si>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</si>
  <si>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</si>
  <si>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</si>
  <si>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</si>
  <si>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</si>
  <si>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</si>
  <si>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</si>
  <si>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</si>
  <si>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</si>
  <si>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</si>
  <si>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</si>
  <si>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</si>
  <si>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</si>
  <si>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</si>
  <si>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</si>
  <si>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</si>
  <si>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</si>
  <si>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</si>
  <si>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</si>
  <si>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</si>
  <si>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</si>
  <si>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</si>
  <si>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</si>
  <si>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</si>
  <si>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</si>
  <si>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</si>
  <si>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</si>
  <si>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</si>
  <si>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</si>
  <si>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</si>
  <si>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</si>
  <si>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</si>
  <si>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</si>
  <si>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</si>
  <si>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</si>
  <si>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</si>
  <si>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</si>
  <si>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</si>
  <si>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</si>
  <si>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</si>
  <si>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</si>
  <si>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</si>
  <si>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</si>
  <si>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</si>
  <si>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</si>
  <si>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</si>
  <si>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</si>
  <si>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</si>
  <si>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</si>
  <si>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</si>
  <si>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</si>
  <si>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</si>
  <si>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</si>
  <si>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</si>
  <si>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</si>
  <si>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</si>
  <si>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</si>
  <si>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</si>
  <si>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</si>
  <si>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</si>
  <si>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</si>
  <si>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</si>
  <si>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</si>
  <si>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</si>
  <si>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</si>
  <si>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</si>
  <si>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</si>
  <si>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</si>
  <si>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</si>
  <si>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</si>
  <si>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</si>
  <si>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</si>
  <si>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</si>
  <si>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</si>
  <si>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</si>
  <si>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</si>
  <si>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</si>
  <si>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</si>
  <si>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</si>
  <si>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</si>
  <si>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</si>
  <si>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</si>
  <si>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</si>
  <si>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</si>
  <si>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</si>
  <si>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</si>
  <si>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</si>
  <si>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</si>
  <si>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</si>
  <si>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</si>
  <si>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</si>
  <si>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</si>
  <si>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</si>
  <si>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</si>
  <si>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</si>
  <si>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</si>
  <si>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</si>
  <si>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</si>
  <si>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</si>
  <si>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</si>
  <si>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</si>
  <si>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</si>
  <si>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</si>
  <si>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</si>
  <si>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</si>
  <si>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</si>
  <si>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</si>
  <si>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</si>
  <si>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</si>
  <si>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</si>
  <si>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</si>
  <si>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</si>
  <si>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</si>
  <si>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</si>
  <si>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</si>
  <si>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</si>
  <si>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</si>
  <si>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</si>
  <si>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</si>
  <si>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</si>
  <si>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</si>
  <si>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</si>
  <si>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</si>
  <si>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</si>
  <si>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</si>
  <si>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</si>
  <si>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</si>
  <si>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</si>
  <si>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</si>
  <si>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</si>
  <si>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</si>
  <si>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</si>
  <si>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</si>
  <si>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</si>
  <si>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</si>
  <si>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</si>
  <si>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</si>
  <si>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</si>
  <si>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</si>
  <si>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</si>
  <si>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</si>
  <si>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</si>
  <si>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</si>
  <si>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</si>
  <si>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</si>
  <si>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</si>
  <si>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</si>
  <si>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</si>
  <si>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</si>
  <si>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</si>
  <si>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</si>
  <si>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</si>
  <si>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</si>
  <si>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</si>
  <si>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</si>
  <si>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</si>
  <si>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</si>
  <si>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</si>
  <si>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</si>
  <si>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</si>
  <si>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</si>
  <si>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</si>
  <si>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</si>
  <si>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</si>
  <si>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</si>
  <si>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</si>
  <si>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</si>
  <si>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</si>
  <si>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</si>
  <si>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</si>
  <si>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</si>
  <si>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</si>
  <si>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</si>
  <si>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</si>
  <si>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</si>
  <si>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</si>
  <si>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</si>
  <si>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</si>
  <si>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</si>
  <si>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</si>
  <si>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</si>
  <si>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</si>
  <si>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</si>
  <si>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</si>
  <si>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</si>
  <si>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</si>
  <si>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</si>
  <si>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</si>
  <si>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</si>
  <si>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</si>
  <si>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</si>
  <si>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</si>
  <si>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</si>
  <si>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</si>
  <si>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</si>
  <si>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</si>
  <si>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</si>
  <si>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</si>
  <si>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</si>
  <si>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</si>
  <si>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</si>
  <si>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</si>
  <si>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</si>
  <si>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</si>
  <si>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</si>
  <si>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</si>
  <si>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</si>
  <si>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</si>
  <si>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</si>
  <si>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</si>
  <si>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</si>
  <si>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</si>
  <si>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</si>
  <si>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</si>
  <si>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</si>
  <si>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</si>
  <si>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</si>
  <si>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</si>
  <si>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</si>
  <si>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</si>
  <si>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</si>
  <si>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</si>
  <si>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</si>
  <si>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</si>
  <si>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</si>
  <si>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</si>
  <si>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</si>
  <si>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</si>
  <si>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</si>
  <si>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</si>
  <si>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</si>
  <si>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</si>
  <si>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</si>
  <si>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</si>
  <si>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</si>
  <si>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</si>
  <si>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</si>
  <si>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</si>
  <si>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</si>
  <si>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</si>
  <si>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</si>
  <si>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</si>
  <si>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</si>
  <si>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</si>
  <si>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</si>
  <si>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</si>
  <si>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</si>
  <si>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</si>
  <si>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</si>
  <si>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</si>
  <si>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</si>
  <si>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</si>
  <si>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</si>
  <si>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</si>
  <si>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</si>
  <si>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</si>
  <si>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</si>
  <si>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</si>
  <si>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</si>
  <si>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</si>
  <si>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</si>
  <si>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</si>
  <si>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</si>
  <si>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</si>
  <si>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</si>
  <si>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</si>
  <si>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</si>
  <si>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</si>
  <si>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</si>
  <si>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</si>
  <si>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</si>
  <si>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</si>
  <si>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</si>
  <si>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</si>
  <si>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</si>
  <si>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</si>
  <si>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</si>
  <si>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</si>
  <si>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</si>
  <si>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</si>
  <si>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</si>
  <si>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</si>
  <si>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</si>
  <si>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</si>
  <si>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</si>
  <si>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</si>
  <si>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</si>
  <si>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</si>
  <si>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</si>
  <si>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</si>
  <si>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</si>
  <si>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</si>
  <si>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</si>
  <si>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</si>
  <si>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</si>
  <si>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</si>
  <si>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</si>
  <si>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</si>
  <si>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</si>
  <si>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</si>
  <si>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</si>
  <si>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</si>
  <si>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</si>
  <si>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</si>
  <si>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</si>
  <si>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</si>
  <si>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</si>
  <si>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</si>
  <si>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</si>
  <si>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</si>
  <si>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</si>
  <si>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</si>
  <si>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</si>
  <si>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</si>
  <si>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</si>
  <si>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</si>
  <si>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</si>
  <si>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</si>
  <si>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</si>
  <si>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</si>
  <si>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</si>
  <si>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</si>
  <si>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</si>
  <si>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</si>
  <si>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</si>
  <si>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</si>
  <si>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</si>
  <si>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</si>
  <si>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</si>
  <si>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</si>
  <si>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</si>
  <si>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</si>
  <si>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</si>
  <si>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</si>
  <si>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</si>
  <si>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</si>
  <si>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</si>
  <si>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</si>
  <si>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</si>
  <si>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</si>
  <si>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</si>
  <si>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</si>
  <si>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</si>
  <si>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</si>
  <si>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</si>
  <si>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</si>
  <si>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</si>
  <si>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</si>
  <si>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</si>
  <si>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</si>
  <si>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</si>
  <si>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</si>
  <si>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</si>
  <si>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</si>
  <si>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</si>
  <si>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</si>
  <si>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</si>
  <si>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</si>
  <si>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</si>
  <si>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</si>
  <si>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</si>
  <si>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</si>
  <si>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</si>
  <si>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</si>
  <si>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</si>
  <si>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</si>
  <si>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</si>
  <si>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</si>
  <si>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</si>
  <si>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</si>
  <si>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</si>
  <si>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</si>
  <si>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</si>
  <si>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</si>
  <si>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</si>
  <si>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</si>
  <si>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</si>
  <si>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</si>
  <si>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</si>
  <si>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</si>
  <si>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</si>
  <si>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</si>
  <si>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</si>
  <si>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</si>
  <si>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</si>
  <si>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</si>
  <si>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</si>
  <si>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</si>
  <si>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</si>
  <si>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</si>
  <si>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</si>
  <si>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</si>
  <si>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</si>
  <si>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</si>
  <si>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</si>
  <si>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</si>
  <si>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</si>
  <si>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</si>
  <si>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</si>
  <si>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</si>
  <si>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</si>
  <si>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</si>
  <si>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</si>
  <si>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</si>
  <si>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</si>
  <si>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</si>
  <si>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</si>
  <si>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</si>
  <si>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</si>
  <si>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</si>
  <si>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</si>
  <si>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</si>
  <si>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</si>
  <si>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</si>
  <si>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</si>
  <si>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</si>
  <si>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</si>
  <si>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</si>
  <si>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</si>
  <si>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</si>
  <si>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</si>
  <si>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</si>
  <si>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</si>
  <si>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</si>
  <si>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</si>
  <si>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</si>
  <si>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</si>
  <si>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</si>
  <si>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</si>
  <si>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</si>
  <si>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</si>
  <si>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</si>
  <si>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</si>
  <si>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</si>
  <si>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</si>
  <si>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</si>
  <si>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</si>
  <si>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</si>
  <si>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</si>
  <si>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</si>
  <si>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</si>
  <si>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</si>
  <si>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</si>
  <si>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</si>
  <si>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</si>
  <si>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</si>
  <si>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</si>
  <si>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</si>
  <si>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</si>
  <si>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</si>
  <si>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</si>
  <si>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</si>
  <si>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</si>
  <si>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</si>
  <si>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</si>
  <si>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</si>
  <si>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</si>
  <si>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</si>
  <si>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</si>
  <si>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</si>
  <si>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</si>
  <si>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</si>
  <si>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</si>
  <si>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</si>
  <si>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</si>
  <si>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</si>
  <si>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</si>
  <si>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</si>
  <si>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</si>
  <si>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</si>
  <si>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</si>
  <si>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</si>
  <si>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</si>
  <si>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</si>
  <si>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</si>
  <si>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</si>
  <si>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</si>
  <si>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</si>
  <si>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</si>
  <si>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</si>
  <si>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</si>
  <si>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</si>
  <si>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</si>
  <si>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</si>
  <si>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</si>
  <si>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</si>
  <si>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</si>
  <si>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</si>
  <si>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</si>
  <si>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</si>
  <si>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</si>
  <si>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</si>
  <si>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</si>
  <si>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</si>
  <si>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</si>
  <si>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</si>
  <si>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</si>
  <si>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</si>
  <si>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</si>
  <si>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</si>
  <si>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</si>
  <si>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</si>
  <si>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</si>
  <si>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</si>
  <si>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</si>
  <si>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</si>
  <si>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</si>
  <si>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</si>
  <si>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</si>
  <si>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</si>
  <si>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</si>
  <si>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</si>
  <si>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</si>
  <si>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</si>
  <si>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</si>
  <si>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</si>
  <si>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</si>
  <si>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</si>
  <si>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</si>
  <si>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</si>
  <si>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</si>
  <si>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</si>
  <si>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</si>
  <si>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</si>
  <si>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</si>
  <si>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</si>
  <si>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</si>
  <si>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</si>
  <si>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</si>
  <si>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</si>
  <si>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</si>
  <si>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</si>
  <si>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</si>
  <si>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</si>
  <si>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</si>
  <si>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</si>
  <si>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</si>
  <si>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</si>
  <si>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</si>
  <si>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</si>
  <si>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</si>
  <si>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</si>
  <si>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</si>
  <si>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</si>
  <si>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</si>
  <si>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</si>
  <si>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</si>
  <si>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</si>
  <si>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</si>
  <si>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</si>
  <si>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</si>
  <si>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</si>
  <si>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</si>
  <si>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</si>
  <si>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</si>
  <si>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</si>
  <si>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</si>
  <si>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</si>
  <si>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</si>
  <si>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</si>
  <si>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</si>
  <si>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</si>
  <si>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</si>
  <si>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</si>
  <si>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</si>
  <si>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</si>
  <si>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</si>
  <si>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</si>
  <si>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</si>
  <si>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</si>
  <si>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</si>
  <si>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</si>
  <si>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</si>
  <si>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</si>
  <si>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</si>
  <si>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</si>
  <si>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</si>
  <si>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</si>
  <si>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</si>
  <si>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</si>
  <si>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</si>
  <si>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</si>
  <si>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</si>
  <si>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</si>
  <si>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</si>
  <si>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</si>
  <si>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</si>
  <si>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</si>
  <si>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</si>
  <si>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</si>
  <si>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</si>
  <si>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</si>
  <si>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</si>
  <si>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</si>
  <si>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</si>
  <si>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</si>
  <si>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</si>
  <si>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</si>
  <si>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</si>
  <si>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</si>
  <si>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</si>
  <si>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</si>
  <si>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</si>
  <si>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</si>
  <si>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</si>
  <si>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</si>
  <si>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</si>
  <si>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</si>
  <si>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</si>
  <si>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</si>
  <si>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</si>
  <si>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</si>
  <si>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</si>
  <si>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</si>
  <si>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</si>
  <si>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</si>
  <si>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</si>
  <si>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</si>
  <si>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</si>
  <si>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</si>
  <si>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</si>
  <si>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</si>
  <si>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</si>
  <si>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</si>
  <si>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</si>
  <si>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</si>
  <si>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</si>
  <si>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</si>
  <si>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</si>
  <si>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</si>
  <si>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</si>
  <si>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</si>
  <si>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</si>
  <si>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</si>
  <si>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</si>
  <si>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</si>
  <si>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</si>
  <si>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</si>
  <si>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</si>
  <si>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</si>
  <si>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</si>
  <si>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</si>
  <si>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</si>
  <si>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</si>
  <si>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</si>
  <si>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</si>
  <si>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</si>
  <si>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</si>
  <si>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</si>
  <si>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</si>
  <si>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</si>
  <si>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</si>
  <si>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</si>
  <si>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</si>
  <si>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</si>
  <si>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</si>
  <si>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</si>
  <si>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</si>
  <si>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</si>
  <si>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</si>
  <si>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</si>
  <si>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</si>
  <si>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</si>
  <si>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</si>
  <si>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</si>
  <si>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</si>
  <si>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</si>
  <si>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</si>
  <si>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</si>
  <si>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</si>
  <si>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</si>
  <si>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</si>
  <si>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</si>
  <si>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</si>
  <si>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</si>
  <si>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</si>
  <si>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</si>
  <si>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</si>
  <si>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</si>
  <si>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</si>
  <si>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</si>
  <si>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</si>
  <si>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</si>
  <si>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</si>
  <si>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</si>
  <si>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</si>
  <si>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</si>
  <si>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</si>
  <si>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</si>
  <si>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</si>
  <si>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</si>
  <si>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</si>
  <si>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</si>
  <si>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</si>
  <si>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</si>
  <si>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</si>
  <si>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</si>
  <si>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</si>
  <si>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</si>
  <si>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</si>
  <si>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</si>
  <si>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</si>
  <si>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</si>
  <si>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</si>
  <si>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</si>
  <si>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</si>
  <si>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</si>
  <si>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</si>
  <si>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</si>
  <si>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</si>
  <si>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</si>
  <si>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</si>
  <si>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</si>
  <si>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</si>
  <si>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</si>
  <si>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</si>
  <si>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</si>
  <si>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</si>
  <si>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</si>
  <si>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</si>
  <si>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</si>
  <si>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</si>
  <si>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</si>
  <si>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</si>
  <si>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</si>
  <si>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</si>
  <si>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</si>
  <si>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</si>
  <si>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</si>
  <si>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</si>
  <si>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</si>
  <si>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</si>
  <si>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</si>
  <si>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</si>
  <si>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</si>
  <si>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</si>
  <si>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</si>
  <si>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</si>
  <si>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</si>
  <si>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</si>
  <si>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</si>
  <si>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</si>
  <si>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</si>
  <si>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</si>
  <si>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</si>
  <si>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</si>
  <si>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</si>
  <si>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</si>
  <si>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</si>
  <si>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</si>
  <si>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</si>
  <si>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</si>
  <si>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</si>
  <si>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</si>
  <si>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</si>
  <si>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</si>
  <si>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</si>
  <si>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</si>
  <si>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</si>
  <si>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</si>
  <si>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</si>
  <si>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</si>
  <si>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</si>
  <si>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</si>
  <si>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</si>
  <si>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</si>
  <si>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</si>
  <si>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</si>
  <si>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</si>
  <si>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</si>
  <si>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</si>
  <si>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</si>
  <si>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</si>
  <si>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</si>
  <si>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</si>
  <si>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</si>
  <si>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</si>
  <si>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</si>
  <si>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</si>
  <si>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</si>
  <si>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</si>
  <si>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</si>
  <si>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</si>
  <si>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</si>
  <si>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</si>
  <si>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</si>
  <si>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</si>
  <si>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</si>
  <si>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</si>
  <si>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</si>
  <si>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</si>
  <si>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</si>
  <si>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</si>
  <si>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</si>
  <si>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</si>
  <si>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</si>
  <si>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</si>
  <si>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</si>
  <si>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</si>
  <si>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</si>
  <si>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</si>
  <si>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</si>
  <si>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</si>
  <si>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</si>
  <si>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</si>
  <si>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</si>
  <si>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</si>
  <si>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</si>
  <si>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</si>
  <si>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</si>
  <si>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</si>
  <si>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</si>
  <si>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</si>
  <si>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</si>
  <si>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</si>
  <si>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</si>
  <si>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</si>
  <si>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</si>
  <si>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</si>
  <si>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</si>
  <si>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</si>
  <si>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</si>
  <si>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</si>
  <si>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</si>
  <si>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</si>
  <si>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</si>
  <si>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</si>
  <si>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</si>
  <si>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</si>
  <si>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</si>
  <si>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</si>
  <si>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</si>
  <si>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</si>
  <si>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</si>
  <si>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</si>
  <si>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</si>
  <si>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</si>
  <si>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</si>
  <si>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</si>
  <si>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</si>
  <si>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</si>
  <si>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</si>
  <si>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</si>
  <si>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</si>
  <si>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</si>
  <si>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</si>
  <si>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</si>
  <si>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</si>
  <si>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</si>
  <si>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</si>
  <si>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</si>
  <si>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</si>
  <si>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</si>
  <si>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</si>
  <si>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</si>
  <si>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</si>
  <si>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</si>
  <si>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</si>
  <si>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</si>
  <si>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</si>
  <si>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</si>
  <si>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</si>
  <si>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</si>
  <si>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</si>
  <si>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</si>
  <si>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</si>
  <si>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</si>
  <si>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</si>
  <si>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</si>
  <si>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</si>
  <si>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</si>
  <si>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</si>
  <si>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</si>
  <si>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</si>
  <si>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</si>
  <si>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</si>
  <si>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</si>
  <si>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</si>
  <si>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</si>
  <si>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</si>
  <si>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</si>
  <si>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</si>
  <si>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</si>
  <si>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</si>
  <si>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</si>
  <si>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</si>
  <si>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</si>
  <si>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</si>
  <si>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</si>
  <si>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</si>
  <si>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</si>
  <si>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</si>
  <si>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</si>
  <si>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</si>
  <si>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</si>
  <si>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</si>
  <si>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</si>
  <si>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</si>
  <si>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</si>
  <si>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</si>
  <si>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</si>
  <si>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</si>
  <si>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</si>
  <si>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</si>
  <si>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</si>
  <si>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</si>
  <si>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</si>
  <si>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</si>
  <si>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</si>
  <si>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</si>
  <si>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</si>
  <si>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</si>
  <si>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</si>
  <si>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</si>
  <si>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</si>
  <si>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</si>
  <si>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</si>
  <si>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</si>
  <si>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</si>
  <si>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</si>
  <si>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</si>
  <si>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</si>
  <si>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</si>
  <si>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</si>
  <si>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</si>
  <si>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</si>
  <si>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</si>
  <si>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</si>
  <si>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</si>
  <si>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</si>
  <si>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</si>
  <si>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</si>
  <si>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</si>
  <si>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</si>
  <si>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</si>
  <si>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</si>
  <si>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</si>
  <si>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</si>
  <si>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</si>
  <si>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</si>
  <si>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</si>
  <si>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</si>
  <si>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</si>
  <si>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</si>
  <si>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</si>
  <si>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</si>
  <si>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</si>
  <si>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</si>
  <si>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</si>
  <si>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</si>
  <si>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</si>
  <si>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</si>
  <si>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</si>
  <si>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</si>
  <si>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</si>
  <si>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</si>
  <si>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</si>
  <si>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</si>
  <si>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</si>
  <si>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</si>
  <si>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</si>
  <si>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</si>
  <si>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</si>
  <si>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</si>
  <si>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</si>
  <si>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</si>
  <si>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</si>
  <si>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</si>
  <si>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</si>
  <si>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</si>
  <si>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</si>
  <si>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</si>
  <si>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</si>
  <si>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</si>
  <si>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</si>
  <si>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</si>
  <si>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</si>
  <si>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</si>
  <si>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</si>
  <si>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</si>
  <si>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</si>
  <si>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</si>
  <si>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</si>
  <si>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</si>
  <si>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</si>
  <si>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</si>
  <si>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</si>
  <si>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</si>
  <si>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</si>
  <si>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</si>
  <si>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</si>
  <si>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</si>
  <si>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</si>
  <si>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</si>
  <si>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</si>
  <si>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</si>
  <si>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</si>
  <si>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</si>
  <si>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</si>
  <si>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</si>
  <si>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</si>
  <si>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</si>
  <si>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</si>
  <si>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</si>
  <si>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</si>
  <si>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</si>
  <si>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</si>
  <si>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</si>
  <si>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</si>
  <si>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</si>
  <si>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</si>
  <si>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</si>
  <si>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</si>
  <si>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</si>
  <si>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</si>
  <si>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</si>
  <si>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</si>
  <si>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</si>
  <si>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</si>
  <si>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</si>
  <si>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</si>
  <si>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</si>
  <si>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</si>
  <si>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</si>
  <si>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</si>
  <si>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</si>
  <si>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</si>
  <si>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</si>
  <si>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</si>
  <si>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</si>
  <si>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</si>
  <si>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</si>
  <si>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</si>
  <si>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</si>
  <si>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</si>
  <si>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</si>
  <si>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</si>
  <si>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</si>
  <si>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</si>
  <si>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</si>
  <si>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</si>
  <si>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</si>
  <si>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</si>
  <si>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</si>
  <si>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</si>
  <si>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</si>
  <si>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</si>
  <si>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</si>
  <si>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</si>
  <si>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</si>
  <si>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</si>
  <si>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</si>
  <si>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</si>
  <si>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</si>
  <si>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</si>
  <si>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</si>
  <si>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</si>
  <si>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</si>
  <si>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</si>
  <si>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</si>
  <si>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</si>
  <si>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</si>
  <si>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</si>
  <si>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</si>
  <si>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</si>
  <si>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</si>
  <si>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</si>
  <si>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</si>
  <si>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</si>
  <si>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</si>
  <si>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</si>
  <si>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</si>
  <si>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</si>
  <si>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</si>
  <si>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</si>
  <si>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</si>
  <si>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</si>
  <si>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</si>
  <si>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</si>
  <si>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</si>
  <si>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</si>
  <si>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</si>
  <si>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</si>
  <si>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</si>
  <si>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</si>
  <si>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</si>
  <si>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</si>
  <si>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</si>
  <si>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</si>
  <si>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</si>
  <si>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</si>
  <si>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</si>
  <si>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</si>
  <si>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</si>
  <si>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</si>
  <si>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</si>
  <si>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</si>
  <si>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</si>
  <si>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</si>
  <si>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</si>
  <si>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</si>
  <si>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</si>
  <si>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</si>
  <si>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</si>
  <si>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</si>
  <si>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</si>
  <si>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</si>
  <si>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</si>
  <si>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</si>
  <si>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</si>
  <si>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</si>
  <si>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</si>
  <si>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</si>
  <si>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</si>
  <si>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</si>
  <si>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</si>
  <si>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</si>
  <si>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</si>
  <si>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</si>
  <si>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</si>
  <si>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</si>
  <si>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</si>
  <si>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</si>
  <si>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</si>
  <si>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</si>
  <si>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</si>
  <si>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</si>
  <si>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</si>
  <si>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</si>
  <si>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</si>
  <si>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</si>
  <si>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</si>
  <si>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</si>
  <si>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</si>
  <si>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</si>
  <si>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</si>
  <si>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</si>
  <si>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</si>
  <si>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</si>
  <si>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</si>
  <si>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</si>
  <si>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</si>
  <si>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</si>
  <si>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</si>
  <si>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</si>
  <si>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</si>
  <si>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</si>
  <si>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</si>
  <si>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</si>
  <si>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</si>
  <si>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</si>
  <si>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</si>
  <si>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</si>
  <si>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</si>
  <si>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</si>
  <si>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</si>
  <si>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</si>
  <si>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</si>
  <si>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</si>
  <si>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</si>
  <si>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</si>
  <si>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</si>
  <si>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</si>
  <si>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</si>
  <si>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</si>
  <si>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</si>
  <si>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</si>
  <si>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</si>
  <si>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</si>
  <si>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</si>
  <si>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</si>
  <si>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</si>
  <si>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</si>
  <si>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</si>
  <si>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</si>
  <si>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</si>
  <si>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</si>
  <si>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</si>
  <si>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</si>
  <si>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</si>
  <si>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</si>
  <si>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</si>
  <si>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</si>
  <si>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</si>
  <si>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</si>
  <si>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</si>
  <si>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</si>
  <si>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</si>
  <si>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</si>
  <si>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</si>
  <si>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</si>
  <si>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</si>
  <si>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</si>
  <si>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</si>
  <si>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</si>
  <si>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</si>
  <si>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</si>
  <si>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</si>
  <si>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</si>
  <si>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</si>
  <si>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</si>
  <si>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</si>
  <si>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</si>
  <si>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</si>
  <si>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</si>
  <si>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</si>
  <si>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</si>
  <si>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</si>
  <si>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</si>
  <si>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</si>
  <si>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</si>
  <si>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</si>
  <si>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</si>
  <si>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</si>
  <si>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</si>
  <si>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</si>
  <si>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</si>
  <si>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</si>
  <si>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</si>
  <si>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</si>
  <si>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</si>
  <si>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</si>
  <si>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</si>
  <si>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</si>
  <si>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</si>
  <si>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</si>
  <si>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</si>
  <si>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</si>
  <si>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</si>
  <si>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</si>
  <si>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</si>
  <si>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</si>
  <si>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</si>
  <si>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</si>
  <si>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</si>
  <si>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</si>
  <si>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</si>
  <si>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</si>
  <si>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</si>
  <si>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</si>
  <si>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</si>
  <si>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</si>
  <si>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</si>
  <si>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</si>
  <si>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</si>
  <si>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</si>
  <si>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</si>
  <si>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</si>
  <si>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</si>
  <si>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</si>
  <si>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</si>
  <si>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</si>
  <si>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</si>
  <si>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</si>
  <si>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</si>
  <si>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</si>
  <si>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</si>
  <si>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</si>
  <si>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</si>
  <si>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</si>
  <si>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</si>
  <si>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</si>
  <si>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</si>
  <si>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</si>
  <si>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</si>
  <si>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</si>
  <si>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</si>
  <si>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</si>
  <si>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</si>
  <si>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</si>
  <si>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</si>
  <si>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</si>
  <si>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</si>
  <si>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</si>
  <si>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</si>
  <si>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</si>
  <si>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</si>
  <si>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</si>
  <si>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</si>
  <si>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</si>
  <si>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</si>
  <si>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</si>
  <si>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</si>
  <si>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</si>
  <si>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</si>
  <si>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</si>
  <si>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</si>
  <si>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</si>
  <si>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</si>
  <si>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</si>
  <si>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</si>
  <si>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</si>
  <si>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</si>
  <si>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</si>
  <si>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</si>
  <si>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</si>
  <si>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</si>
  <si>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</si>
  <si>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</si>
  <si>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</si>
  <si>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</si>
  <si>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</si>
  <si>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</si>
  <si>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</si>
  <si>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</si>
  <si>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</si>
  <si>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</si>
  <si>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</si>
  <si>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</si>
  <si>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</si>
  <si>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</si>
  <si>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</si>
  <si>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</si>
  <si>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</si>
  <si>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</si>
  <si>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</si>
  <si>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</si>
  <si>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</si>
  <si>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</si>
  <si>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</si>
  <si>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</si>
  <si>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</si>
  <si>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</si>
  <si>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</si>
  <si>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</si>
  <si>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</si>
  <si>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</si>
  <si>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</si>
  <si>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</si>
  <si>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</si>
  <si>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</si>
  <si>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</si>
  <si>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</si>
  <si>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</si>
  <si>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</si>
  <si>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</si>
  <si>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</si>
  <si>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</si>
  <si>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</si>
  <si>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</si>
  <si>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</si>
  <si>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</si>
  <si>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</si>
  <si>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</si>
  <si>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</si>
  <si>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</si>
  <si>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</si>
  <si>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</si>
  <si>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</si>
  <si>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</si>
  <si>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</si>
  <si>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</si>
  <si>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</si>
  <si>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</si>
  <si>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</si>
  <si>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</si>
  <si>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</si>
  <si>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</si>
  <si>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</si>
  <si>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</si>
  <si>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</si>
  <si>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</si>
  <si>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</si>
  <si>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</si>
  <si>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</si>
  <si>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</si>
  <si>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</si>
  <si>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</si>
  <si>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</si>
  <si>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</si>
  <si>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</si>
  <si>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</si>
  <si>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</si>
  <si>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</si>
  <si>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</si>
  <si>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</si>
  <si>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</si>
  <si>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</si>
  <si>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</si>
  <si>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</si>
  <si>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</si>
  <si>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</si>
  <si>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</si>
  <si>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</si>
  <si>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</si>
  <si>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</si>
  <si>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</si>
  <si>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</si>
  <si>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</si>
  <si>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</si>
  <si>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</si>
  <si>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</si>
  <si>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</si>
  <si>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</si>
  <si>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</si>
  <si>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</si>
  <si>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</si>
  <si>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</si>
  <si>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</si>
  <si>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</si>
  <si>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</si>
  <si>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</si>
  <si>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</si>
  <si>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</si>
  <si>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</si>
  <si>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</si>
  <si>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</si>
  <si>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</si>
  <si>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</si>
  <si>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</si>
  <si>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</si>
  <si>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</si>
  <si>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</si>
  <si>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</si>
  <si>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</si>
  <si>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</si>
  <si>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</si>
  <si>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</si>
  <si>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</si>
  <si>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</si>
  <si>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</si>
  <si>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</si>
  <si>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</si>
  <si>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</si>
  <si>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</si>
  <si>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</si>
  <si>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</si>
  <si>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</si>
  <si>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</si>
  <si>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</si>
  <si>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</si>
  <si>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</si>
  <si>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</si>
  <si>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</si>
  <si>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</si>
  <si>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</si>
  <si>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</si>
  <si>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</si>
  <si>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</si>
  <si>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</si>
  <si>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</si>
  <si>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</si>
  <si>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</si>
  <si>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</si>
  <si>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</si>
  <si>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</si>
  <si>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</si>
  <si>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</si>
  <si>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</si>
  <si>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</si>
  <si>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</si>
  <si>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</si>
  <si>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</si>
  <si>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</si>
  <si>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</si>
  <si>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</si>
  <si>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</si>
  <si>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</si>
  <si>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</si>
  <si>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</si>
  <si>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</si>
  <si>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</si>
  <si>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</si>
  <si>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</si>
  <si>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</si>
  <si>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</si>
  <si>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</si>
  <si>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</si>
  <si>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</si>
  <si>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</si>
  <si>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</si>
  <si>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</si>
  <si>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</si>
  <si>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</si>
  <si>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</si>
  <si>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</si>
  <si>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</si>
  <si>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</si>
  <si>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</si>
  <si>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</si>
  <si>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</si>
  <si>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</si>
  <si>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</si>
  <si>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</si>
  <si>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</si>
  <si>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</si>
  <si>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</si>
  <si>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</si>
  <si>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</si>
  <si>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</si>
  <si>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</si>
  <si>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</si>
  <si>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</si>
  <si>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</si>
  <si>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</si>
  <si>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</si>
  <si>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</si>
  <si>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</si>
  <si>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</si>
  <si>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</si>
  <si>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</si>
  <si>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</si>
  <si>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</si>
  <si>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</si>
  <si>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</si>
  <si>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</si>
  <si>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</si>
  <si>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</si>
  <si>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</si>
  <si>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</si>
  <si>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</si>
  <si>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</si>
  <si>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</si>
  <si>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</si>
  <si>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</si>
  <si>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</si>
  <si>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</si>
  <si>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</si>
  <si>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</si>
  <si>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</si>
  <si>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</si>
  <si>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</si>
  <si>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</si>
  <si>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</si>
  <si>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</si>
  <si>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</si>
  <si>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</si>
  <si>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</si>
  <si>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</si>
  <si>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</si>
  <si>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</si>
  <si>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</si>
  <si>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</si>
  <si>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</si>
  <si>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</si>
  <si>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</si>
  <si>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</si>
  <si>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</si>
  <si>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</si>
  <si>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</si>
  <si>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</si>
  <si>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</si>
  <si>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</si>
  <si>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</si>
  <si>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</si>
  <si>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</si>
  <si>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</si>
  <si>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</si>
  <si>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</si>
  <si>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</si>
  <si>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</si>
  <si>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</si>
  <si>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</si>
  <si>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</si>
  <si>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</si>
  <si>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</si>
  <si>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</si>
  <si>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</si>
  <si>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</si>
  <si>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</si>
  <si>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</si>
  <si>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</si>
  <si>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</si>
  <si>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</si>
  <si>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</si>
  <si>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</si>
  <si>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</si>
  <si>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</si>
  <si>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</si>
  <si>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</si>
  <si>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</si>
  <si>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</si>
  <si>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</si>
  <si>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</si>
  <si>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</si>
  <si>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</si>
  <si>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</si>
  <si>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</si>
  <si>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</si>
  <si>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</si>
  <si>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</si>
  <si>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</si>
  <si>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</si>
  <si>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</si>
  <si>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</si>
  <si>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</si>
  <si>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</si>
  <si>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</si>
  <si>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</si>
  <si>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</si>
  <si>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</si>
  <si>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</si>
  <si>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</si>
  <si>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</si>
  <si>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</si>
  <si>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</si>
  <si>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</si>
  <si>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</si>
  <si>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</si>
  <si>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</si>
  <si>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</si>
  <si>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</si>
  <si>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</si>
  <si>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</si>
  <si>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</si>
  <si>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</si>
  <si>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</si>
  <si>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</si>
  <si>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</si>
  <si>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</si>
  <si>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</si>
  <si>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</si>
  <si>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</si>
  <si>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</si>
  <si>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</si>
  <si>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</si>
  <si>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</si>
  <si>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</si>
  <si>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</si>
  <si>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</si>
  <si>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</si>
  <si>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</si>
  <si>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</si>
  <si>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</si>
  <si>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</si>
  <si>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</si>
  <si>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</si>
  <si>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</si>
  <si>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</si>
  <si>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</si>
  <si>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</si>
  <si>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</si>
  <si>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</si>
  <si>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</si>
  <si>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</si>
  <si>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</si>
  <si>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</si>
  <si>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</si>
  <si>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</si>
  <si>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</si>
  <si>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</si>
  <si>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</si>
  <si>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</si>
  <si>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</si>
  <si>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</si>
  <si>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</si>
  <si>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</si>
  <si>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</si>
  <si>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</si>
  <si>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</si>
  <si>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</si>
  <si>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</si>
  <si>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</si>
  <si>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</si>
  <si>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</si>
  <si>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</si>
  <si>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</si>
  <si>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</si>
  <si>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</si>
  <si>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</si>
  <si>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</si>
  <si>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</si>
  <si>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</si>
  <si>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</si>
  <si>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</si>
  <si>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</si>
  <si>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</si>
  <si>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</si>
  <si>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</si>
  <si>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</si>
  <si>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</si>
  <si>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</si>
  <si>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</si>
  <si>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</si>
  <si>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</si>
  <si>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</si>
  <si>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</si>
  <si>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</si>
  <si>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</si>
  <si>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</si>
  <si>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</si>
  <si>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</si>
  <si>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</si>
  <si>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</si>
  <si>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</si>
  <si>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</si>
  <si>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</si>
  <si>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</si>
  <si>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</si>
  <si>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</si>
  <si>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</si>
  <si>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</si>
  <si>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</si>
  <si>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</si>
  <si>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</si>
  <si>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</si>
  <si>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</si>
  <si>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</si>
  <si>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</si>
  <si>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</si>
  <si>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</si>
  <si>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</si>
  <si>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</si>
  <si>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</si>
  <si>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</si>
  <si>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</si>
  <si>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</si>
  <si>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</si>
  <si>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</si>
  <si>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</si>
  <si>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</si>
  <si>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</si>
  <si>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</si>
  <si>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</si>
  <si>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</si>
  <si>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</si>
  <si>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</si>
  <si>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</si>
  <si>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</si>
  <si>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</si>
  <si>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</si>
  <si>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</si>
  <si>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</si>
  <si>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</si>
  <si>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</si>
  <si>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</si>
  <si>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</si>
  <si>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</si>
  <si>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</si>
  <si>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</si>
  <si>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</si>
  <si>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</si>
  <si>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</si>
  <si>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</si>
  <si>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</si>
  <si>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</si>
  <si>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</si>
  <si>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</si>
  <si>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</si>
  <si>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</si>
  <si>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</si>
  <si>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</si>
  <si>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</si>
  <si>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</si>
  <si>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</si>
  <si>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</si>
  <si>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</si>
  <si>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</si>
  <si>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</si>
  <si>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</si>
  <si>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</si>
  <si>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</si>
  <si>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</si>
  <si>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</si>
  <si>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</si>
  <si>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</si>
  <si>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</si>
  <si>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</si>
  <si>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</si>
  <si>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</si>
  <si>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</si>
  <si>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</si>
  <si>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</si>
  <si>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</si>
  <si>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</si>
  <si>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</si>
  <si>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</si>
  <si>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</si>
  <si>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</si>
  <si>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</si>
  <si>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</si>
  <si>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</si>
  <si>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</si>
  <si>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</si>
  <si>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</si>
  <si>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</si>
  <si>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</si>
  <si>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</si>
  <si>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</si>
  <si>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</si>
  <si>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</si>
  <si>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</si>
  <si>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</si>
  <si>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</si>
  <si>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</si>
  <si>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</si>
  <si>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</si>
  <si>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</si>
  <si>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</si>
  <si>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</si>
  <si>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</si>
  <si>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</si>
  <si>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</si>
  <si>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</si>
  <si>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</si>
  <si>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</si>
  <si>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</si>
  <si>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</si>
  <si>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</si>
  <si>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</si>
  <si>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</si>
  <si>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</si>
  <si>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</si>
  <si>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</si>
  <si>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</si>
  <si>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</si>
  <si>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</si>
  <si>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</si>
  <si>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</si>
  <si>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</si>
  <si>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</si>
  <si>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</si>
  <si>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</si>
  <si>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</si>
  <si>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</si>
  <si>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</si>
  <si>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</si>
  <si>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</si>
  <si>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</si>
  <si>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</si>
  <si>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</si>
  <si>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</si>
  <si>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</si>
  <si>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</si>
  <si>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</si>
  <si>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</si>
  <si>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</si>
  <si>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</si>
  <si>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</si>
  <si>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</si>
  <si>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</si>
  <si>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</si>
  <si>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</si>
  <si>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</si>
  <si>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</si>
  <si>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</si>
  <si>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</si>
  <si>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</si>
  <si>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</si>
  <si>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</si>
  <si>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</si>
  <si>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</si>
  <si>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</si>
  <si>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</si>
  <si>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</si>
  <si>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</si>
  <si>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</si>
  <si>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</si>
  <si>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</si>
  <si>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</si>
  <si>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</si>
  <si>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</si>
  <si>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</si>
  <si>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</si>
  <si>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</si>
  <si>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</si>
  <si>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</si>
  <si>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</si>
  <si>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</si>
  <si>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</si>
  <si>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</si>
  <si>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</si>
  <si>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</si>
  <si>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</si>
  <si>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</si>
  <si>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</si>
  <si>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</si>
  <si>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</si>
  <si>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</si>
  <si>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</si>
  <si>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</si>
  <si>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</si>
  <si>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</si>
  <si>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</si>
  <si>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</si>
  <si>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</si>
  <si>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</si>
  <si>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</si>
  <si>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</si>
  <si>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</si>
  <si>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</si>
  <si>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</si>
  <si>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</si>
  <si>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</si>
  <si>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</si>
  <si>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</si>
  <si>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</si>
  <si>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</si>
  <si>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</si>
  <si>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</si>
  <si>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</si>
  <si>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</si>
  <si>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</si>
  <si>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</si>
  <si>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</si>
  <si>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</si>
  <si>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</si>
  <si>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</si>
  <si>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</si>
  <si>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</si>
  <si>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</si>
  <si>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</si>
  <si>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</si>
  <si>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</si>
  <si>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</si>
  <si>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</si>
  <si>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</si>
  <si>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</si>
  <si>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</si>
  <si>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</si>
  <si>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</si>
  <si>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</si>
  <si>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</si>
  <si>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</si>
  <si>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</si>
  <si>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</si>
  <si>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</si>
  <si>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</si>
  <si>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</si>
  <si>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</si>
  <si>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</si>
  <si>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</si>
  <si>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</si>
  <si>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</si>
  <si>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</si>
  <si>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</si>
  <si>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</si>
  <si>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</si>
  <si>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</si>
  <si>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</si>
  <si>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</si>
  <si>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</si>
  <si>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</si>
  <si>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</si>
  <si>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</si>
  <si>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</si>
  <si>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</si>
  <si>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</si>
  <si>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</si>
  <si>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</si>
  <si>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</si>
  <si>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</si>
  <si>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</si>
  <si>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</si>
  <si>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</si>
  <si>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</si>
  <si>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</si>
  <si>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</si>
  <si>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</si>
  <si>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</si>
  <si>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</si>
  <si>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</si>
  <si>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</si>
  <si>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</si>
  <si>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</si>
  <si>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</si>
  <si>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</si>
  <si>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</si>
  <si>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</si>
  <si>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</si>
  <si>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</si>
  <si>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</si>
  <si>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</si>
  <si>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</si>
  <si>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</si>
  <si>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</si>
  <si>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</si>
  <si>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</si>
  <si>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</si>
  <si>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</si>
  <si>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</si>
  <si>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</si>
  <si>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</si>
  <si>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</si>
  <si>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</si>
  <si>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</si>
  <si>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</si>
  <si>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</si>
  <si>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</si>
  <si>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</si>
  <si>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</si>
  <si>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</si>
  <si>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</si>
  <si>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</si>
  <si>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</si>
  <si>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</si>
  <si>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</si>
  <si>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</si>
  <si>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</si>
  <si>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</si>
  <si>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</si>
  <si>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</si>
  <si>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</si>
  <si>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</si>
  <si>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</si>
  <si>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</si>
  <si>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</si>
  <si>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</si>
  <si>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</si>
  <si>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</si>
  <si>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</si>
  <si>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</si>
  <si>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</si>
  <si>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</si>
  <si>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</si>
  <si>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</si>
  <si>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</si>
  <si>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</si>
  <si>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</si>
  <si>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</si>
  <si>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</si>
  <si>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</si>
  <si>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</si>
  <si>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</si>
  <si>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</si>
  <si>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</si>
  <si>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</si>
  <si>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</si>
  <si>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</si>
  <si>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</si>
  <si>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</si>
  <si>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</si>
  <si>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</si>
  <si>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</si>
  <si>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</si>
  <si>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</si>
  <si>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</si>
  <si>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</si>
  <si>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</si>
  <si>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</si>
  <si>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</si>
  <si>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</si>
  <si>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</si>
  <si>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</si>
  <si>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</si>
  <si>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</si>
  <si>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</si>
  <si>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</si>
  <si>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</si>
  <si>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</si>
  <si>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</si>
  <si>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</si>
  <si>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</si>
  <si>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</si>
  <si>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</si>
  <si>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</si>
  <si>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</si>
  <si>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</si>
  <si>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</si>
  <si>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</si>
  <si>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</si>
  <si>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</si>
  <si>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</si>
  <si>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</si>
  <si>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</si>
  <si>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</si>
  <si>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</si>
  <si>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</si>
  <si>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</si>
  <si>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</si>
  <si>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</si>
  <si>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</si>
  <si>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</si>
  <si>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</si>
  <si>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</si>
  <si>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</si>
  <si>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</si>
  <si>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</si>
  <si>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</si>
  <si>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</si>
  <si>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</si>
  <si>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</si>
  <si>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</si>
  <si>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</si>
  <si>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</si>
  <si>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</si>
  <si>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</si>
  <si>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</si>
  <si>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</si>
  <si>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</si>
  <si>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</si>
  <si>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</si>
  <si>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</si>
  <si>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</si>
  <si>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</si>
  <si>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</si>
  <si>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</si>
  <si>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</si>
  <si>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</si>
  <si>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</si>
  <si>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</si>
  <si>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</si>
  <si>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</si>
  <si>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</si>
  <si>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</si>
  <si>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</si>
  <si>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</si>
  <si>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</si>
  <si>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</si>
  <si>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</si>
  <si>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</si>
  <si>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</si>
  <si>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</si>
  <si>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</si>
  <si>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</si>
  <si>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</si>
  <si>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</si>
  <si>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</si>
  <si>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</si>
  <si>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</si>
  <si>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</si>
  <si>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</si>
  <si>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</si>
  <si>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</si>
  <si>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</si>
  <si>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</si>
  <si>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</si>
  <si>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</si>
  <si>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</si>
  <si>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</si>
  <si>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</si>
  <si>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</si>
  <si>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</si>
  <si>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</si>
  <si>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</si>
  <si>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</si>
  <si>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</si>
  <si>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</si>
  <si>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</si>
  <si>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</si>
  <si>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</si>
  <si>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</si>
  <si>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</si>
  <si>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</si>
  <si>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</si>
  <si>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</si>
  <si>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</si>
  <si>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</si>
  <si>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</si>
  <si>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</si>
  <si>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</si>
  <si>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</si>
  <si>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</si>
  <si>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</si>
  <si>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</si>
  <si>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</si>
  <si>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</si>
  <si>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</si>
  <si>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</si>
  <si>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</si>
  <si>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</si>
  <si>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</si>
  <si>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</si>
  <si>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</si>
  <si>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</si>
  <si>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</si>
  <si>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</si>
  <si>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</si>
  <si>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</si>
  <si>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</si>
  <si>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</si>
  <si>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</si>
  <si>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</si>
  <si>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</si>
  <si>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</si>
  <si>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</si>
  <si>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</si>
  <si>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</si>
  <si>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</si>
  <si>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</si>
  <si>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</si>
  <si>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</si>
  <si>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</si>
  <si>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</si>
  <si>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</si>
  <si>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</si>
  <si>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</si>
  <si>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</si>
  <si>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</si>
  <si>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</si>
  <si>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</si>
  <si>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</si>
  <si>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</si>
  <si>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</si>
  <si>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</si>
  <si>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</si>
  <si>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</si>
  <si>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</si>
  <si>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</si>
  <si>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</si>
  <si>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</si>
  <si>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</si>
  <si>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</si>
  <si>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</si>
  <si>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</si>
  <si>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</si>
  <si>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</si>
  <si>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</si>
  <si>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</si>
  <si>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</si>
  <si>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</si>
  <si>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</si>
  <si>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</si>
  <si>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</si>
  <si>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</si>
  <si>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</si>
  <si>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</si>
  <si>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</si>
  <si>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</si>
  <si>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</si>
  <si>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</si>
  <si>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</si>
  <si>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</si>
  <si>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</si>
  <si>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</si>
  <si>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</si>
  <si>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</si>
  <si>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</si>
  <si>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</si>
  <si>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</si>
  <si>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</si>
  <si>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</si>
  <si>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</si>
  <si>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</si>
  <si>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</si>
  <si>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</si>
  <si>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</si>
  <si>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</si>
  <si>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</si>
  <si>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</si>
  <si>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</si>
  <si>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</si>
  <si>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</si>
  <si>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</si>
  <si>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</si>
  <si>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</si>
  <si>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</si>
  <si>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</si>
  <si>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</si>
  <si>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</si>
  <si>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</si>
  <si>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</si>
  <si>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</si>
  <si>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</si>
  <si>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</si>
  <si>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</si>
  <si>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</si>
  <si>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</si>
  <si>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</si>
  <si>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</si>
  <si>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</si>
  <si>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</si>
  <si>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</si>
  <si>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</si>
  <si>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</si>
  <si>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</si>
  <si>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</si>
  <si>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</si>
  <si>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</si>
  <si>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</si>
  <si>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</si>
  <si>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</si>
  <si>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</si>
  <si>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</si>
  <si>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</si>
  <si>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</si>
  <si>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</si>
  <si>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</si>
  <si>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</si>
  <si>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</si>
  <si>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</si>
  <si>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</si>
  <si>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</si>
  <si>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</si>
  <si>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</si>
  <si>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</si>
  <si>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</si>
  <si>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</si>
  <si>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</si>
  <si>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</si>
  <si>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</si>
  <si>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</si>
  <si>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</si>
  <si>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</si>
  <si>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</si>
  <si>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</si>
  <si>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</si>
  <si>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</si>
  <si>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</si>
  <si>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</si>
  <si>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</si>
  <si>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</si>
  <si>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</si>
  <si>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</si>
  <si>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</si>
  <si>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</si>
  <si>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</si>
  <si>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</si>
  <si>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</si>
  <si>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</si>
  <si>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</si>
  <si>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</si>
  <si>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</si>
  <si>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</si>
  <si>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</si>
  <si>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</si>
  <si>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</si>
  <si>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</si>
  <si>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</si>
  <si>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</si>
  <si>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</si>
  <si>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</si>
  <si>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</si>
  <si>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</si>
  <si>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</si>
  <si>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</si>
  <si>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</si>
  <si>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</si>
  <si>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</si>
  <si>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</si>
  <si>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</si>
  <si>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</si>
  <si>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</si>
  <si>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</si>
  <si>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</si>
  <si>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</si>
  <si>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</si>
  <si>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</si>
  <si>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</si>
  <si>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</si>
  <si>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</si>
  <si>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</si>
  <si>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</si>
  <si>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</si>
  <si>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</si>
  <si>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</si>
  <si>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</si>
  <si>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</si>
  <si>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</si>
  <si>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</si>
  <si>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</si>
  <si>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</si>
  <si>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</si>
  <si>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</si>
  <si>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</si>
  <si>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</si>
  <si>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</si>
  <si>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</si>
  <si>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</si>
  <si>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</si>
  <si>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</si>
  <si>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</si>
  <si>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</si>
  <si>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</si>
  <si>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</si>
  <si>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</si>
  <si>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</si>
  <si>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</si>
  <si>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</si>
  <si>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</si>
  <si>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</si>
  <si>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</si>
  <si>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</si>
  <si>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</si>
  <si>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</si>
  <si>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</si>
  <si>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</si>
  <si>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</si>
  <si>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</si>
  <si>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</si>
  <si>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</si>
  <si>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</si>
  <si>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</si>
  <si>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</si>
  <si>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</si>
  <si>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</si>
  <si>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</si>
  <si>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</si>
  <si>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</si>
  <si>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</si>
  <si>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</si>
  <si>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</si>
  <si>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</si>
  <si>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</si>
  <si>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</si>
  <si>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</si>
  <si>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</si>
  <si>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</si>
  <si>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</si>
  <si>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</si>
  <si>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</si>
  <si>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</si>
  <si>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</si>
  <si>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</si>
  <si>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</si>
  <si>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</si>
  <si>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</si>
  <si>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</si>
  <si>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</si>
  <si>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</si>
  <si>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</si>
  <si>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</si>
  <si>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</si>
  <si>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</si>
  <si>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</si>
  <si>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</si>
  <si>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</si>
  <si>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</si>
  <si>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</si>
  <si>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</si>
  <si>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</si>
  <si>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</si>
  <si>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</si>
  <si>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</si>
  <si>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</si>
  <si>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</si>
  <si>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</si>
  <si>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</si>
  <si>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</si>
  <si>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</si>
  <si>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</si>
  <si>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</si>
  <si>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</si>
  <si>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</si>
  <si>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</si>
  <si>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</si>
  <si>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</si>
  <si>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</si>
  <si>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</si>
  <si>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</si>
  <si>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</si>
  <si>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</si>
  <si>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</si>
  <si>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</si>
  <si>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</si>
  <si>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</si>
  <si>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</si>
  <si>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</si>
  <si>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</si>
  <si>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</si>
  <si>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</si>
  <si>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</si>
  <si>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</si>
  <si>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</si>
  <si>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</si>
  <si>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</si>
  <si>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</si>
  <si>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</si>
  <si>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</si>
  <si>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</si>
  <si>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</si>
  <si>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</si>
  <si>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</si>
  <si>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</si>
  <si>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</si>
  <si>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</si>
  <si>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</si>
  <si>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</si>
  <si>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</si>
  <si>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</si>
  <si>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</si>
  <si>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</si>
  <si>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</si>
  <si>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</si>
  <si>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</si>
  <si>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</si>
  <si>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</si>
  <si>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</si>
  <si>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</si>
  <si>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</si>
  <si>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</si>
  <si>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</si>
  <si>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</si>
  <si>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</si>
  <si>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</si>
  <si>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</si>
  <si>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</si>
  <si>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</si>
  <si>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</si>
  <si>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</si>
  <si>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</si>
  <si>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</si>
  <si>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</si>
  <si>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</si>
  <si>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</si>
  <si>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</si>
  <si>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</si>
  <si>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</si>
  <si>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</si>
  <si>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</si>
  <si>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</si>
  <si>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</si>
  <si>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</si>
  <si>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</si>
  <si>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</si>
  <si>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</si>
  <si>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</si>
  <si>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</si>
  <si>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</si>
  <si>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</si>
  <si>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</si>
  <si>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</si>
  <si>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</si>
  <si>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</si>
  <si>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</si>
  <si>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</si>
  <si>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</si>
  <si>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</si>
  <si>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</si>
  <si>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</si>
  <si>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</si>
  <si>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</si>
  <si>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</si>
  <si>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</si>
  <si>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</si>
  <si>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</si>
  <si>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</si>
  <si>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</si>
  <si>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</si>
  <si>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</si>
  <si>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</si>
  <si>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</si>
  <si>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</si>
  <si>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</si>
  <si>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</si>
  <si>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</si>
  <si>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</si>
  <si>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</si>
  <si>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</si>
  <si>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</si>
  <si>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</si>
  <si>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</si>
  <si>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</si>
  <si>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</si>
  <si>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</si>
  <si>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</si>
  <si>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</si>
  <si>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</si>
  <si>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</si>
  <si>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</si>
  <si>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</si>
  <si>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</si>
  <si>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</si>
  <si>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</si>
  <si>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</si>
  <si>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</si>
  <si>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</si>
  <si>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</si>
  <si>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</si>
  <si>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</si>
  <si>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</si>
  <si>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</si>
  <si>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</si>
  <si>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</si>
  <si>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</si>
  <si>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</si>
  <si>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</si>
  <si>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</si>
  <si>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</si>
  <si>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</si>
  <si>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</si>
  <si>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</si>
  <si>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</si>
  <si>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</si>
  <si>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</si>
  <si>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</si>
  <si>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</si>
  <si>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</si>
  <si>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</si>
  <si>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</si>
  <si>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</si>
  <si>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</si>
  <si>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</si>
  <si>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</si>
  <si>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</si>
  <si>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</si>
  <si>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</si>
  <si>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</si>
  <si>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</si>
  <si>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</si>
  <si>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</si>
  <si>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</si>
  <si>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</si>
  <si>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</si>
  <si>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</si>
  <si>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</si>
  <si>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</si>
  <si>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</si>
  <si>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</si>
  <si>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</si>
  <si>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</si>
  <si>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</si>
  <si>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</si>
  <si>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</si>
  <si>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</si>
  <si>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</si>
  <si>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</si>
  <si>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</si>
  <si>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</si>
  <si>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</si>
  <si>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</si>
  <si>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</si>
  <si>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</si>
  <si>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</si>
  <si>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</si>
  <si>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</si>
  <si>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</si>
  <si>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</si>
  <si>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</si>
  <si>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</si>
  <si>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</si>
  <si>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</si>
  <si>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</si>
  <si>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</si>
  <si>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</si>
  <si>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</si>
  <si>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</si>
  <si>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</si>
  <si>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</si>
  <si>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</si>
  <si>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</si>
  <si>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</si>
  <si>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</si>
  <si>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</si>
  <si>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</si>
  <si>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</si>
  <si>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</si>
  <si>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</si>
  <si>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</si>
  <si>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</si>
  <si>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</si>
  <si>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</si>
  <si>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</si>
  <si>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</si>
  <si>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</si>
  <si>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</si>
  <si>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</si>
  <si>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</si>
  <si>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</si>
  <si>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</si>
  <si>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</si>
  <si>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</si>
  <si>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</si>
  <si>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</si>
  <si>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</si>
  <si>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</si>
  <si>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</si>
  <si>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</si>
  <si>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</si>
  <si>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</si>
  <si>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</si>
  <si>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</si>
  <si>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</si>
  <si>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</si>
  <si>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</si>
  <si>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</si>
  <si>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</si>
  <si>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</si>
  <si>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</si>
  <si>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</si>
  <si>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</si>
  <si>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</si>
  <si>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</si>
  <si>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</si>
  <si>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</si>
  <si>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</si>
  <si>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</si>
  <si>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</si>
  <si>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</si>
  <si>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</si>
  <si>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</si>
  <si>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</si>
  <si>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</si>
  <si>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</si>
  <si>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</si>
  <si>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</si>
  <si>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</si>
  <si>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</si>
  <si>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</si>
  <si>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</si>
  <si>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</si>
  <si>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</si>
  <si>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</si>
  <si>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</si>
  <si>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</si>
  <si>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</si>
  <si>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</si>
  <si>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</si>
  <si>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</si>
  <si>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</si>
  <si>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</si>
  <si>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</si>
  <si>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</si>
  <si>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</si>
  <si>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</si>
  <si>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</si>
  <si>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</si>
  <si>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</si>
  <si>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</si>
  <si>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</si>
  <si>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</si>
  <si>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</si>
  <si>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</si>
  <si>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</si>
  <si>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</si>
  <si>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</si>
  <si>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</si>
  <si>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</si>
  <si>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</si>
  <si>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</si>
  <si>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</si>
  <si>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</si>
  <si>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</si>
  <si>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</si>
  <si>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</si>
  <si>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</si>
  <si>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</si>
  <si>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</si>
  <si>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</si>
  <si>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</si>
  <si>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</si>
  <si>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</si>
  <si>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</si>
  <si>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</si>
  <si>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</si>
  <si>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</si>
  <si>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</si>
  <si>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</si>
  <si>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</si>
  <si>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</si>
  <si>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</si>
  <si>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</si>
  <si>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</si>
  <si>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</si>
  <si>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</si>
  <si>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</si>
  <si>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</si>
  <si>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</si>
  <si>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</si>
  <si>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</si>
  <si>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</si>
  <si>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</si>
  <si>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</si>
  <si>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</si>
  <si>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</si>
  <si>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</si>
  <si>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</si>
  <si>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</si>
  <si>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</si>
  <si>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</si>
  <si>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</si>
  <si>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</si>
  <si>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</si>
  <si>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</si>
  <si>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</si>
  <si>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</si>
  <si>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</si>
  <si>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</si>
  <si>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</si>
  <si>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</si>
  <si>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</si>
  <si>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</si>
  <si>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</si>
  <si>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</si>
  <si>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</si>
  <si>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</si>
  <si>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</si>
  <si>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</si>
  <si>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</si>
  <si>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</si>
  <si>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</si>
  <si>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</si>
  <si>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</si>
  <si>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</si>
  <si>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</si>
  <si>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</si>
  <si>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</si>
  <si>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</si>
  <si>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</si>
  <si>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</si>
  <si>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</si>
  <si>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</si>
  <si>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</si>
  <si>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</si>
  <si>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</si>
  <si>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</si>
  <si>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</si>
  <si>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</si>
  <si>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</si>
  <si>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</si>
  <si>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</si>
  <si>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</si>
  <si>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</si>
  <si>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</si>
  <si>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</si>
  <si>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</si>
  <si>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</si>
  <si>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</si>
  <si>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</si>
  <si>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</si>
  <si>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</si>
  <si>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</si>
  <si>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</si>
  <si>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</si>
  <si>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</si>
  <si>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</si>
  <si>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</si>
  <si>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</si>
  <si>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</si>
  <si>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</si>
  <si>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</si>
  <si>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</si>
  <si>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</si>
  <si>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</si>
  <si>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</si>
  <si>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</si>
  <si>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</si>
  <si>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</si>
  <si>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</si>
  <si>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</si>
  <si>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</si>
  <si>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</si>
  <si>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</si>
  <si>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</si>
  <si>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</si>
  <si>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</si>
  <si>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</si>
  <si>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</si>
  <si>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</si>
  <si>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</si>
  <si>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</si>
  <si>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</si>
  <si>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</si>
  <si>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</si>
  <si>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</si>
  <si>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</si>
  <si>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</si>
  <si>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</si>
  <si>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</si>
  <si>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</si>
  <si>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</si>
  <si>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</si>
  <si>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</si>
  <si>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</si>
  <si>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</si>
  <si>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</si>
  <si>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</si>
  <si>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</si>
  <si>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</si>
  <si>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</si>
  <si>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</si>
  <si>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</si>
  <si>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</si>
  <si>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</si>
  <si>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</si>
  <si>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</si>
  <si>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</si>
  <si>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</si>
  <si>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</si>
  <si>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</si>
  <si>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</si>
  <si>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</si>
  <si>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</si>
  <si>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</si>
  <si>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</si>
  <si>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</si>
  <si>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</si>
  <si>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</si>
  <si>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</si>
  <si>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</si>
  <si>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</si>
  <si>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</si>
  <si>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</si>
  <si>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</si>
  <si>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</si>
  <si>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</si>
  <si>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</si>
  <si>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</si>
  <si>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</si>
  <si>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</si>
  <si>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</si>
  <si>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</si>
  <si>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</si>
  <si>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</si>
  <si>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</si>
  <si>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</si>
  <si>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</si>
  <si>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</si>
  <si>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</si>
  <si>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</si>
  <si>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</si>
  <si>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</si>
  <si>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</si>
  <si>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</si>
  <si>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</si>
  <si>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</si>
  <si>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</si>
  <si>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</si>
  <si>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</si>
  <si>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</si>
  <si>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</si>
  <si>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</si>
  <si>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</si>
  <si>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</si>
  <si>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</si>
  <si>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</si>
  <si>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</si>
  <si>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</si>
  <si>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</si>
  <si>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</si>
  <si>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</si>
  <si>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</si>
  <si>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</si>
  <si>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</si>
  <si>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</si>
  <si>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</si>
  <si>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</si>
  <si>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</si>
  <si>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</si>
  <si>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</si>
  <si>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</si>
  <si>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</si>
  <si>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</si>
  <si>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</si>
  <si>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</si>
  <si>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</si>
  <si>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</si>
  <si>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</si>
  <si>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</si>
  <si>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</si>
  <si>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</si>
  <si>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</si>
  <si>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</si>
  <si>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</si>
  <si>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</si>
  <si>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</si>
  <si>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</si>
  <si>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</si>
  <si>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</si>
  <si>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</si>
  <si>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</si>
  <si>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</si>
  <si>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</si>
  <si>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</si>
  <si>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</si>
  <si>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</si>
  <si>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</si>
  <si>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</si>
  <si>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</si>
  <si>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</si>
  <si>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</si>
  <si>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</si>
  <si>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</si>
  <si>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</si>
  <si>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</si>
  <si>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</si>
  <si>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</si>
  <si>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</si>
  <si>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</si>
  <si>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</si>
  <si>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</si>
  <si>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</si>
  <si>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</si>
  <si>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</si>
  <si>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</si>
  <si>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</si>
  <si>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</si>
  <si>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</si>
  <si>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</si>
  <si>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</si>
  <si>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</si>
  <si>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</si>
  <si>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</si>
  <si>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</si>
  <si>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</si>
  <si>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</si>
  <si>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</si>
  <si>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</si>
  <si>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</si>
  <si>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</si>
  <si>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</si>
  <si>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</si>
  <si>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</si>
  <si>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</si>
  <si>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</si>
  <si>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</si>
  <si>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</si>
  <si>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</si>
  <si>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</si>
  <si>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</si>
  <si>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</si>
  <si>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</si>
  <si>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</si>
  <si>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</si>
  <si>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</si>
  <si>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</si>
  <si>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</si>
  <si>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</si>
  <si>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</si>
  <si>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</si>
  <si>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</si>
  <si>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</si>
  <si>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</si>
  <si>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</si>
  <si>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</si>
  <si>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</si>
  <si>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</si>
  <si>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</si>
  <si>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</si>
  <si>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</si>
  <si>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</si>
  <si>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</si>
  <si>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</si>
  <si>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</si>
  <si>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</si>
  <si>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</si>
  <si>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</si>
  <si>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</si>
  <si>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</si>
  <si>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</si>
  <si>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</si>
  <si>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</si>
  <si>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</si>
  <si>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</si>
  <si>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</si>
  <si>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</si>
  <si>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</si>
  <si>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</si>
  <si>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</si>
  <si>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</si>
  <si>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</si>
  <si>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</si>
  <si>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</si>
  <si>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</si>
  <si>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</si>
  <si>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</si>
  <si>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</si>
  <si>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</si>
  <si>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</si>
  <si>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</si>
  <si>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</si>
  <si>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</si>
  <si>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</si>
  <si>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</si>
  <si>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</si>
  <si>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</si>
  <si>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</si>
  <si>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</si>
  <si>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</si>
  <si>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</si>
  <si>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</si>
  <si>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</si>
  <si>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</si>
  <si>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</si>
  <si>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</si>
  <si>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</si>
  <si>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</si>
  <si>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</si>
  <si>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</si>
  <si>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</si>
  <si>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</si>
  <si>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</si>
  <si>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</si>
  <si>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</si>
  <si>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</si>
  <si>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</si>
  <si>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</si>
  <si>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</si>
  <si>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</si>
  <si>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</si>
  <si>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</si>
  <si>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</si>
  <si>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</si>
  <si>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</si>
  <si>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</si>
  <si>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</si>
  <si>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</si>
  <si>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</si>
  <si>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</si>
  <si>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</si>
  <si>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</si>
  <si>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</si>
  <si>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</si>
  <si>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</si>
  <si>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</si>
  <si>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</si>
  <si>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</si>
  <si>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</si>
  <si>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</si>
  <si>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</si>
  <si>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</si>
  <si>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</si>
  <si>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</si>
  <si>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</si>
  <si>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</si>
  <si>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</si>
  <si>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</si>
  <si>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</si>
  <si>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</si>
  <si>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</si>
  <si>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</si>
  <si>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</si>
  <si>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</si>
  <si>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</si>
  <si>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</si>
  <si>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</si>
  <si>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</si>
  <si>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</si>
  <si>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</si>
  <si>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</si>
  <si>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</si>
  <si>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</si>
  <si>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</si>
  <si>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</si>
  <si>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</si>
  <si>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</si>
  <si>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</si>
  <si>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</si>
  <si>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</si>
  <si>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</si>
  <si>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</si>
  <si>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</si>
  <si>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</si>
  <si>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</si>
  <si>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</si>
  <si>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</si>
  <si>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</si>
  <si>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</si>
  <si>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</si>
  <si>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</si>
  <si>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</si>
  <si>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</si>
  <si>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</si>
  <si>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</si>
  <si>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</si>
  <si>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</si>
  <si>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</si>
  <si>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</si>
  <si>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</si>
  <si>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</si>
  <si>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</si>
  <si>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</si>
  <si>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</si>
  <si>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</si>
  <si>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</si>
  <si>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</si>
  <si>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</si>
  <si>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</si>
  <si>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</si>
  <si>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</si>
  <si>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</si>
  <si>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</si>
  <si>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</si>
  <si>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</si>
  <si>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</si>
  <si>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</si>
  <si>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</si>
  <si>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</si>
  <si>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</si>
  <si>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</si>
  <si>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</si>
  <si>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</si>
  <si>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</si>
  <si>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</si>
  <si>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</si>
  <si>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</si>
  <si>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</si>
  <si>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</si>
  <si>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</si>
  <si>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</si>
  <si>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</si>
  <si>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</si>
  <si>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</si>
  <si>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</si>
  <si>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</si>
  <si>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</si>
  <si>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</si>
  <si>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</si>
  <si>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</si>
  <si>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</si>
  <si>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</si>
  <si>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</si>
  <si>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</si>
  <si>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</si>
  <si>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</si>
  <si>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</si>
  <si>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</si>
  <si>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</si>
  <si>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</si>
  <si>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</si>
  <si>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</si>
  <si>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</si>
  <si>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</si>
  <si>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</si>
  <si>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</si>
  <si>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</si>
  <si>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</si>
  <si>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</si>
  <si>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</si>
  <si>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</si>
  <si>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</si>
  <si>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</si>
  <si>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</si>
  <si>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</si>
  <si>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</si>
  <si>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</si>
  <si>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</si>
  <si>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</si>
  <si>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</si>
  <si>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</si>
  <si>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</si>
  <si>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</si>
  <si>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</si>
  <si>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</si>
  <si>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</si>
  <si>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</si>
  <si>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</si>
  <si>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</si>
  <si>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</si>
  <si>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</si>
  <si>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</si>
  <si>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</si>
  <si>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</si>
  <si>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</si>
  <si>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</si>
  <si>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</si>
  <si>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</si>
  <si>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</si>
  <si>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</si>
  <si>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</si>
  <si>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</si>
  <si>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</si>
  <si>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</si>
  <si>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</si>
  <si>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</si>
  <si>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</si>
  <si>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</si>
  <si>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</si>
  <si>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</si>
  <si>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</si>
  <si>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</si>
  <si>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</si>
  <si>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</si>
  <si>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</si>
  <si>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</si>
  <si>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</si>
  <si>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</si>
  <si>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</si>
  <si>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</si>
  <si>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</si>
  <si>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</si>
  <si>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</si>
  <si>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</si>
  <si>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</si>
  <si>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</si>
  <si>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</si>
  <si>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</si>
  <si>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</si>
  <si>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</si>
  <si>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</si>
  <si>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</si>
  <si>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</si>
  <si>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</si>
  <si>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</si>
  <si>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</si>
  <si>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</si>
  <si>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</si>
  <si>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</si>
  <si>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</si>
  <si>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</si>
  <si>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</si>
  <si>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</si>
  <si>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</si>
  <si>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</si>
  <si>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</si>
  <si>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</si>
  <si>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</si>
  <si>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</si>
  <si>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</si>
  <si>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</si>
  <si>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</si>
  <si>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</si>
  <si>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</si>
  <si>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</si>
  <si>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</si>
  <si>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</si>
  <si>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</si>
  <si>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</si>
  <si>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</si>
  <si>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</si>
  <si>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</si>
  <si>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</si>
  <si>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</si>
  <si>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</si>
  <si>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</si>
  <si>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</si>
  <si>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</si>
  <si>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</si>
  <si>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</si>
  <si>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</si>
  <si>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</si>
  <si>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</si>
  <si>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</si>
  <si>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</si>
  <si>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</si>
  <si>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</si>
  <si>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</si>
  <si>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</si>
  <si>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</si>
  <si>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</si>
  <si>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</si>
  <si>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</si>
  <si>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</si>
  <si>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</si>
  <si>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</si>
  <si>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</si>
  <si>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</si>
  <si>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</si>
  <si>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</si>
  <si>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</si>
  <si>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</si>
  <si>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</si>
  <si>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</si>
  <si>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</si>
  <si>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</si>
  <si>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</si>
  <si>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</si>
  <si>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</si>
  <si>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</si>
  <si>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</si>
  <si>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</si>
  <si>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</si>
  <si>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</si>
  <si>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</si>
  <si>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</si>
  <si>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</si>
  <si>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</si>
  <si>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</si>
  <si>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</si>
  <si>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</si>
  <si>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</si>
  <si>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</si>
  <si>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</si>
  <si>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</si>
  <si>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</si>
  <si>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</si>
  <si>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</si>
  <si>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</si>
  <si>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</si>
  <si>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</si>
  <si>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</si>
  <si>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</si>
  <si>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</si>
  <si>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</si>
  <si>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</si>
  <si>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</si>
  <si>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</si>
  <si>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</si>
  <si>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</si>
  <si>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</si>
  <si>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</si>
  <si>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</si>
  <si>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</si>
  <si>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</si>
  <si>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</si>
  <si>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</si>
  <si>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</si>
  <si>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</si>
  <si>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</si>
  <si>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</si>
  <si>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</si>
  <si>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</si>
  <si>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</si>
  <si>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</si>
  <si>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</si>
  <si>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</si>
  <si>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</si>
  <si>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</si>
  <si>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</si>
  <si>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</si>
  <si>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</si>
  <si>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</si>
  <si>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</si>
  <si>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</si>
  <si>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</si>
  <si>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</si>
  <si>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</si>
  <si>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</si>
  <si>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</si>
  <si>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</si>
  <si>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</si>
  <si>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</si>
  <si>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</si>
  <si>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</si>
  <si>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</si>
  <si>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</si>
  <si>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</si>
  <si>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</si>
  <si>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</si>
  <si>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</si>
  <si>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</si>
  <si>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</si>
  <si>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</si>
  <si>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</si>
  <si>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</si>
  <si>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</si>
  <si>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</si>
  <si>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</si>
  <si>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</si>
  <si>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</si>
  <si>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</si>
  <si>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</si>
  <si>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</si>
  <si>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</si>
  <si>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</si>
  <si>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</si>
  <si>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</si>
  <si>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</si>
  <si>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</si>
  <si>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</si>
  <si>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</si>
  <si>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</si>
  <si>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</si>
  <si>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</si>
  <si>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</si>
  <si>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</si>
  <si>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</si>
  <si>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</si>
  <si>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</si>
  <si>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</si>
  <si>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</si>
  <si>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</si>
  <si>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</si>
  <si>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</si>
  <si>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</si>
  <si>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</si>
  <si>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</si>
  <si>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</si>
  <si>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</si>
  <si>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</si>
  <si>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</si>
  <si>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</si>
  <si>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</si>
  <si>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</si>
  <si>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</si>
  <si>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</si>
  <si>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</si>
  <si>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</si>
  <si>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</si>
  <si>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</si>
  <si>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</si>
  <si>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</si>
  <si>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</si>
  <si>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</si>
  <si>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</si>
  <si>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</si>
  <si>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</si>
  <si>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</si>
  <si>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</si>
  <si>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</si>
  <si>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</si>
  <si>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</si>
  <si>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</si>
  <si>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</si>
  <si>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</si>
  <si>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</si>
  <si>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</si>
  <si>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</si>
  <si>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</si>
  <si>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</si>
  <si>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</si>
  <si>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</si>
  <si>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</si>
  <si>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</si>
  <si>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</si>
  <si>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</si>
  <si>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</si>
  <si>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</si>
  <si>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</si>
  <si>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</si>
  <si>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</si>
  <si>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</si>
  <si>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</si>
  <si>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</si>
  <si>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</si>
  <si>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</si>
  <si>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</si>
  <si>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</si>
  <si>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</si>
  <si>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</si>
  <si>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</si>
  <si>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</si>
  <si>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</si>
  <si>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</si>
  <si>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</si>
  <si>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</si>
  <si>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</si>
  <si>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</si>
  <si>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</si>
  <si>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</si>
  <si>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</si>
  <si>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</si>
  <si>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</si>
  <si>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</si>
  <si>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</si>
  <si>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</si>
  <si>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</si>
  <si>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</si>
  <si>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</si>
  <si>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</si>
  <si>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</si>
  <si>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</si>
  <si>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</si>
  <si>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</si>
  <si>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</si>
  <si>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</si>
  <si>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</si>
  <si>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</si>
  <si>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</si>
  <si>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</si>
  <si>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</si>
  <si>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</si>
  <si>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</si>
  <si>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</si>
  <si>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</si>
  <si>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</si>
  <si>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</si>
  <si>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</si>
  <si>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</si>
  <si>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</si>
  <si>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</si>
  <si>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</si>
  <si>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</si>
  <si>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</si>
  <si>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</si>
  <si>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</si>
  <si>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</si>
  <si>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</si>
  <si>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</si>
  <si>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</si>
  <si>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</si>
  <si>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</si>
  <si>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</si>
  <si>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</si>
  <si>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</si>
  <si>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</si>
  <si>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</si>
  <si>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</si>
  <si>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</si>
  <si>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</si>
  <si>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</si>
  <si>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</si>
  <si>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</si>
  <si>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</si>
  <si>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</si>
  <si>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</si>
  <si>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</si>
  <si>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</si>
  <si>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</si>
  <si>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</si>
  <si>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</si>
  <si>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</si>
  <si>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</si>
  <si>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</si>
  <si>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</si>
  <si>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</si>
  <si>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</si>
  <si>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</si>
  <si>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</si>
  <si>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</si>
  <si>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</si>
  <si>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</si>
  <si>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</si>
  <si>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</si>
  <si>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</si>
  <si>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</si>
  <si>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</si>
  <si>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</si>
  <si>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</si>
  <si>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</si>
  <si>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</si>
  <si>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</si>
  <si>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</si>
  <si>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</si>
  <si>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</si>
  <si>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</si>
  <si>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</si>
  <si>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</si>
  <si>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</si>
  <si>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</si>
  <si>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</si>
  <si>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</si>
  <si>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</si>
  <si>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</si>
  <si>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</si>
  <si>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</si>
  <si>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</si>
  <si>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</si>
  <si>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</si>
  <si>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</si>
  <si>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</si>
  <si>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</si>
  <si>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</si>
  <si>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</si>
  <si>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</si>
  <si>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</si>
  <si>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</si>
  <si>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</si>
  <si>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</si>
  <si>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</si>
  <si>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</si>
  <si>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</si>
  <si>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</si>
  <si>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</si>
  <si>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</si>
  <si>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</si>
  <si>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</si>
  <si>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</si>
  <si>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</si>
  <si>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</si>
  <si>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</si>
  <si>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</si>
  <si>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</si>
  <si>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</si>
  <si>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</si>
  <si>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</si>
  <si>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</si>
  <si>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</si>
  <si>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</si>
  <si>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</si>
  <si>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</si>
  <si>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</si>
  <si>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</si>
  <si>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</si>
  <si>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</si>
  <si>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</si>
  <si>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</si>
  <si>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</si>
  <si>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</si>
  <si>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</si>
  <si>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</si>
  <si>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</si>
  <si>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</si>
  <si>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</si>
  <si>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</si>
  <si>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</si>
  <si>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</si>
  <si>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</si>
  <si>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</si>
  <si>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</si>
  <si>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</si>
  <si>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</si>
  <si>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</si>
  <si>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</si>
  <si>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</si>
  <si>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</si>
  <si>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</si>
  <si>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</si>
  <si>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</si>
  <si>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</si>
  <si>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</si>
  <si>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</si>
  <si>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</si>
  <si>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</si>
  <si>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</si>
  <si>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</si>
  <si>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</si>
  <si>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</si>
  <si>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</si>
  <si>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</si>
  <si>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</si>
  <si>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</si>
  <si>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</si>
  <si>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</si>
  <si>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</si>
  <si>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</si>
  <si>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</si>
  <si>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</si>
  <si>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</si>
  <si>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</si>
  <si>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</si>
  <si>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</si>
  <si>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</si>
  <si>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</si>
  <si>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</si>
  <si>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</si>
  <si>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</si>
  <si>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</si>
  <si>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</si>
  <si>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</si>
  <si>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</si>
  <si>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</si>
  <si>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</si>
  <si>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</si>
  <si>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</si>
  <si>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</si>
  <si>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</si>
  <si>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</si>
  <si>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</si>
  <si>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</si>
  <si>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</si>
  <si>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</si>
  <si>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</si>
  <si>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</si>
  <si>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</si>
  <si>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</si>
  <si>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</si>
  <si>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</si>
  <si>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</si>
  <si>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</si>
  <si>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</si>
  <si>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</si>
  <si>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</si>
  <si>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</si>
  <si>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</si>
  <si>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</si>
  <si>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</si>
  <si>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</si>
  <si>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</si>
  <si>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</si>
  <si>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</si>
  <si>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</si>
  <si>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</si>
  <si>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</si>
  <si>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</si>
  <si>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</si>
  <si>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</si>
  <si>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</si>
  <si>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</si>
  <si>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</si>
  <si>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</si>
  <si>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</si>
  <si>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</si>
  <si>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</si>
  <si>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</si>
  <si>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</si>
  <si>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</si>
  <si>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</si>
  <si>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</si>
  <si>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</si>
  <si>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</si>
  <si>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</si>
  <si>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</si>
  <si>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</si>
  <si>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</si>
  <si>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</si>
  <si>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</si>
  <si>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</si>
  <si>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</si>
  <si>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</si>
  <si>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</si>
  <si>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</si>
  <si>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</si>
  <si>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</si>
  <si>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</si>
  <si>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</si>
  <si>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</si>
  <si>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</si>
  <si>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</si>
  <si>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</si>
  <si>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</si>
  <si>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</si>
  <si>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</si>
  <si>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</si>
  <si>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</si>
  <si>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</si>
  <si>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</si>
  <si>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</si>
  <si>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</si>
  <si>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</si>
  <si>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</si>
  <si>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</si>
  <si>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</si>
  <si>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</si>
  <si>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</si>
  <si>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</si>
  <si>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</si>
  <si>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</si>
  <si>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</si>
  <si>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</si>
  <si>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</si>
  <si>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</si>
  <si>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</si>
  <si>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</si>
  <si>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</si>
  <si>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</si>
  <si>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</si>
  <si>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</si>
  <si>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</si>
  <si>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</si>
  <si>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</si>
  <si>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</si>
  <si>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</si>
  <si>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</si>
  <si>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</si>
  <si>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</si>
  <si>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</si>
  <si>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</si>
  <si>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</si>
  <si>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</si>
  <si>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</si>
  <si>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</si>
  <si>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</si>
  <si>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</si>
  <si>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</si>
  <si>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</si>
  <si>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</si>
  <si>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</si>
  <si>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</si>
  <si>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</si>
  <si>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</si>
  <si>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</si>
  <si>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</si>
  <si>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</si>
  <si>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</si>
  <si>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</si>
  <si>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</si>
  <si>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</si>
  <si>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</si>
  <si>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</si>
  <si>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</si>
  <si>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</si>
  <si>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</si>
  <si>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</si>
  <si>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</si>
  <si>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</si>
  <si>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</si>
  <si>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</si>
  <si>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</si>
  <si>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</si>
  <si>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</si>
  <si>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</si>
  <si>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</si>
  <si>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</si>
  <si>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</si>
  <si>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</si>
  <si>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</si>
  <si>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</si>
  <si>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</si>
  <si>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</si>
  <si>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</si>
  <si>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</si>
  <si>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</si>
  <si>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</si>
  <si>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</si>
  <si>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</si>
  <si>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</si>
  <si>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</si>
  <si>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</si>
  <si>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</si>
  <si>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</si>
  <si>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</si>
  <si>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</si>
  <si>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</si>
  <si>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</si>
  <si>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</si>
  <si>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</si>
  <si>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</si>
  <si>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</si>
  <si>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</si>
  <si>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</si>
  <si>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</si>
  <si>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</si>
  <si>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</si>
  <si>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</si>
  <si>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</si>
  <si>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</si>
  <si>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</si>
  <si>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</si>
  <si>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</si>
  <si>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</si>
  <si>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</si>
  <si>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</si>
  <si>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</si>
  <si>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</si>
  <si>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</si>
  <si>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</si>
  <si>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</si>
  <si>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</si>
  <si>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</si>
  <si>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</si>
  <si>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</si>
  <si>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</si>
  <si>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</si>
  <si>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</si>
  <si>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</si>
  <si>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</si>
  <si>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</si>
  <si>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</si>
  <si>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</si>
  <si>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</si>
  <si>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</si>
  <si>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</si>
  <si>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</si>
  <si>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</si>
  <si>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</si>
  <si>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</si>
  <si>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</si>
  <si>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</si>
  <si>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</si>
  <si>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</si>
  <si>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</si>
  <si>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</si>
  <si>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</si>
  <si>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</si>
  <si>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</si>
  <si>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</si>
  <si>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</si>
  <si>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</si>
  <si>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</si>
  <si>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</si>
  <si>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</si>
  <si>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</si>
  <si>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</si>
  <si>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</si>
  <si>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</si>
  <si>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</si>
  <si>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</si>
  <si>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</si>
  <si>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</si>
  <si>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</si>
  <si>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</si>
  <si>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</si>
  <si>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</si>
  <si>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</si>
  <si>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</si>
  <si>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</si>
  <si>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</si>
  <si>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</si>
  <si>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</si>
  <si>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</si>
  <si>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</si>
  <si>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</si>
  <si>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</si>
  <si>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</si>
  <si>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</si>
  <si>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</si>
  <si>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</si>
  <si>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</si>
  <si>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</si>
  <si>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</si>
  <si>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</si>
  <si>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</si>
  <si>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</si>
  <si>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</si>
  <si>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</si>
  <si>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</si>
  <si>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</si>
  <si>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</si>
  <si>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</si>
  <si>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</si>
  <si>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</si>
  <si>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</si>
  <si>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</si>
  <si>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</si>
  <si>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</si>
  <si>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</si>
  <si>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</si>
  <si>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</si>
  <si>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</si>
  <si>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</si>
  <si>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</si>
  <si>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</si>
  <si>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</si>
  <si>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</si>
  <si>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</si>
  <si>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</si>
  <si>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</si>
  <si>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</si>
  <si>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</si>
  <si>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</si>
  <si>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</si>
  <si>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</si>
  <si>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</si>
  <si>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</si>
  <si>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</si>
  <si>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</si>
  <si>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</si>
  <si>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</si>
  <si>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</si>
  <si>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</si>
  <si>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</si>
  <si>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</si>
  <si>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</si>
  <si>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</si>
  <si>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</si>
  <si>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</si>
  <si>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</si>
  <si>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</si>
  <si>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</si>
  <si>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</si>
  <si>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</si>
  <si>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</si>
  <si>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</si>
  <si>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</si>
  <si>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</si>
  <si>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</si>
  <si>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</si>
  <si>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</si>
  <si>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</si>
  <si>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</si>
  <si>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</si>
  <si>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</si>
  <si>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</si>
  <si>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</si>
  <si>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</si>
  <si>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</si>
  <si>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</si>
  <si>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</si>
  <si>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</si>
  <si>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</si>
  <si>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</si>
  <si>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</si>
  <si>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</si>
  <si>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</si>
  <si>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</si>
  <si>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</si>
  <si>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</si>
  <si>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</si>
  <si>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</si>
  <si>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</si>
  <si>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</si>
  <si>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</si>
  <si>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</si>
  <si>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</si>
  <si>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</si>
  <si>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</si>
  <si>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</si>
  <si>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</si>
  <si>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</si>
  <si>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</si>
  <si>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</si>
  <si>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</si>
  <si>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</si>
  <si>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</si>
  <si>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</si>
  <si>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</si>
  <si>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</si>
  <si>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</si>
  <si>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</si>
  <si>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</si>
  <si>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</si>
  <si>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</si>
  <si>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</si>
  <si>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</si>
  <si>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</si>
  <si>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</si>
  <si>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</si>
  <si>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</si>
  <si>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</si>
  <si>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</si>
  <si>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</si>
  <si>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</si>
  <si>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</si>
  <si>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</si>
  <si>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</si>
  <si>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</si>
  <si>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</si>
  <si>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</si>
  <si>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</si>
  <si>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</si>
  <si>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</si>
  <si>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</si>
  <si>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</si>
  <si>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</si>
  <si>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</si>
  <si>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</si>
  <si>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</si>
  <si>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</si>
  <si>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</si>
  <si>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</si>
  <si>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</si>
  <si>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</si>
  <si>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</si>
  <si>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</si>
  <si>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</si>
  <si>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</si>
  <si>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</si>
  <si>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</si>
  <si>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</si>
  <si>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</si>
  <si>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</si>
  <si>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</si>
  <si>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</si>
  <si>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</si>
  <si>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</si>
  <si>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</si>
  <si>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</si>
  <si>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</si>
  <si>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</si>
  <si>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</si>
  <si>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</si>
  <si>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</si>
  <si>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</si>
  <si>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</si>
  <si>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</si>
  <si>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</si>
  <si>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</si>
  <si>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</si>
  <si>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</si>
  <si>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</si>
  <si>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</si>
  <si>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</si>
  <si>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</si>
  <si>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</si>
  <si>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</si>
  <si>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</si>
  <si>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</si>
  <si>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</si>
  <si>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</si>
  <si>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</si>
  <si>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</si>
  <si>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</si>
  <si>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</si>
  <si>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</si>
  <si>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</si>
  <si>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</si>
  <si>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</si>
  <si>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</si>
  <si>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</si>
  <si>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</si>
  <si>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</si>
  <si>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</si>
  <si>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</si>
  <si>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</si>
  <si>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</si>
  <si>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</si>
  <si>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</si>
  <si>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</si>
  <si>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</si>
  <si>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</si>
  <si>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</si>
  <si>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</si>
  <si>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</si>
  <si>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</si>
  <si>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</si>
  <si>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</si>
  <si>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</si>
  <si>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</si>
  <si>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</si>
  <si>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</si>
  <si>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</si>
  <si>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</si>
  <si>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</si>
  <si>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</si>
  <si>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</si>
  <si>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</si>
  <si>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</si>
  <si>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</si>
  <si>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</si>
  <si>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</si>
  <si>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</si>
  <si>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</si>
  <si>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</si>
  <si>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</si>
  <si>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</si>
  <si>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</si>
  <si>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</si>
  <si>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</si>
  <si>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</si>
  <si>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</si>
  <si>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</si>
  <si>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</si>
  <si>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</si>
  <si>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</si>
  <si>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</si>
  <si>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</si>
  <si>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</si>
  <si>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</si>
  <si>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</si>
  <si>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</si>
  <si>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</si>
  <si>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</si>
  <si>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</si>
  <si>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</si>
  <si>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</si>
  <si>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</si>
  <si>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</si>
  <si>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</si>
  <si>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</si>
  <si>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</si>
  <si>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</si>
  <si>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</si>
  <si>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</si>
  <si>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</si>
  <si>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</si>
  <si>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</si>
  <si>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</si>
  <si>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</si>
  <si>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</si>
  <si>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</si>
  <si>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</si>
  <si>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</si>
  <si>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</si>
  <si>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</si>
  <si>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</si>
  <si>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</si>
  <si>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</si>
  <si>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</si>
  <si>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</si>
  <si>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</si>
  <si>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</si>
  <si>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</si>
  <si>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</si>
  <si>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</si>
  <si>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</si>
  <si>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</si>
  <si>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</si>
  <si>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</si>
  <si>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</si>
  <si>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</si>
  <si>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</si>
  <si>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</si>
  <si>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</si>
  <si>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</si>
  <si>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</si>
  <si>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</si>
  <si>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</si>
  <si>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</si>
  <si>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</si>
  <si>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</si>
  <si>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</si>
  <si>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</si>
  <si>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</si>
  <si>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</si>
  <si>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</si>
  <si>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</si>
  <si>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</si>
  <si>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</si>
  <si>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</si>
  <si>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</si>
  <si>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</si>
  <si>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</si>
  <si>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</si>
  <si>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</si>
  <si>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</si>
  <si>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</si>
  <si>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</si>
  <si>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</si>
  <si>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</si>
  <si>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</si>
  <si>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</si>
  <si>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</si>
  <si>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</si>
  <si>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</si>
  <si>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</si>
  <si>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</si>
  <si>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</si>
  <si>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</si>
  <si>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</si>
  <si>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</si>
  <si>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</si>
  <si>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</si>
  <si>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</si>
  <si>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</si>
  <si>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</si>
  <si>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</si>
  <si>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</si>
  <si>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</si>
  <si>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</si>
  <si>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</si>
  <si>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</si>
  <si>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</si>
  <si>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</si>
  <si>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</si>
  <si>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</si>
  <si>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</si>
  <si>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</si>
  <si>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</si>
  <si>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</si>
  <si>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</si>
  <si>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</si>
  <si>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</si>
  <si>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</si>
  <si>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</si>
  <si>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</si>
  <si>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</si>
  <si>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</si>
  <si>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</si>
  <si>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</si>
  <si>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</si>
  <si>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</si>
  <si>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</si>
  <si>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</si>
  <si>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</si>
  <si>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</si>
  <si>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</si>
  <si>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</si>
  <si>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</si>
  <si>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</si>
  <si>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</si>
  <si>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</si>
  <si>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</si>
  <si>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</si>
  <si>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</si>
  <si>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</si>
  <si>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</si>
  <si>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</si>
  <si>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</si>
  <si>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</si>
  <si>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</si>
  <si>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</si>
  <si>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</si>
  <si>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</si>
  <si>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</si>
  <si>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</si>
  <si>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</si>
  <si>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</si>
  <si>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</si>
  <si>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</si>
  <si>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</si>
  <si>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</si>
  <si>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</si>
  <si>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</si>
  <si>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</si>
  <si>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</si>
  <si>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</si>
  <si>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</si>
  <si>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</si>
  <si>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</si>
  <si>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</si>
  <si>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</si>
  <si>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</si>
  <si>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</si>
  <si>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</si>
  <si>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</si>
  <si>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</si>
  <si>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</si>
  <si>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</si>
  <si>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</si>
  <si>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</si>
  <si>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</si>
  <si>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</si>
  <si>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</si>
  <si>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</si>
  <si>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</si>
  <si>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</si>
  <si>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</si>
  <si>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</si>
  <si>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</si>
  <si>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</si>
  <si>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</si>
  <si>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</si>
  <si>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</si>
  <si>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</si>
  <si>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</si>
  <si>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</si>
  <si>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</si>
  <si>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</si>
  <si>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</si>
  <si>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</si>
  <si>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</si>
  <si>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</si>
  <si>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</si>
  <si>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</si>
  <si>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</si>
  <si>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</si>
  <si>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</si>
  <si>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</si>
  <si>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</si>
  <si>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</si>
  <si>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</si>
  <si>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</si>
  <si>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</si>
  <si>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</si>
  <si>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</si>
  <si>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</si>
  <si>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</si>
  <si>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</si>
  <si>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</si>
  <si>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</si>
  <si>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</si>
  <si>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</si>
  <si>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</si>
  <si>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</si>
  <si>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</si>
  <si>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</si>
  <si>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</si>
  <si>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</si>
  <si>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</si>
  <si>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</si>
  <si>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</si>
  <si>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</si>
  <si>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</si>
  <si>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</si>
  <si>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</si>
  <si>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</si>
  <si>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</si>
  <si>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</si>
  <si>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</si>
  <si>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</si>
  <si>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</si>
  <si>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</si>
  <si>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</si>
  <si>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</si>
  <si>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</si>
  <si>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</si>
  <si>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</si>
  <si>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</si>
  <si>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</si>
  <si>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</si>
  <si>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</si>
  <si>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</si>
  <si>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</si>
  <si>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</si>
  <si>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</si>
  <si>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</si>
  <si>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</si>
  <si>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</si>
  <si>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</si>
  <si>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</si>
  <si>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</si>
  <si>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</si>
  <si>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</si>
  <si>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</si>
  <si>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</si>
  <si>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</si>
  <si>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</si>
  <si>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</si>
  <si>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</si>
  <si>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</si>
  <si>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</si>
  <si>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</si>
  <si>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</si>
  <si>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</si>
  <si>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</si>
  <si>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</si>
  <si>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</si>
  <si>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</si>
  <si>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</si>
  <si>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</si>
  <si>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</si>
  <si>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</si>
  <si>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</si>
  <si>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</si>
  <si>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</si>
  <si>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</si>
  <si>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</si>
  <si>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</si>
  <si>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</si>
  <si>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</si>
  <si>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</si>
  <si>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</si>
  <si>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</si>
  <si>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</si>
  <si>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</si>
  <si>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</si>
  <si>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</si>
  <si>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</si>
  <si>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</si>
  <si>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</si>
  <si>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</si>
  <si>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</si>
  <si>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</si>
  <si>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</si>
  <si>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</si>
  <si>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</si>
  <si>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</si>
  <si>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</si>
  <si>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</si>
  <si>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</si>
  <si>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</si>
  <si>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</si>
  <si>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</si>
  <si>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</si>
  <si>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</si>
  <si>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</si>
  <si>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</si>
  <si>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</si>
  <si>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</si>
  <si>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</si>
  <si>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</si>
  <si>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</si>
  <si>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</si>
  <si>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</si>
  <si>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</si>
  <si>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</si>
  <si>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</si>
  <si>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</si>
  <si>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</si>
  <si>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</si>
  <si>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</si>
  <si>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</si>
  <si>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</si>
  <si>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</si>
  <si>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</si>
  <si>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</si>
  <si>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</si>
  <si>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</si>
  <si>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</si>
  <si>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</si>
  <si>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</si>
  <si>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</si>
  <si>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</si>
  <si>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</si>
  <si>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</si>
  <si>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</si>
  <si>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</si>
  <si>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</si>
  <si>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</si>
  <si>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</si>
  <si>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</si>
  <si>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</si>
  <si>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</si>
  <si>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</si>
  <si>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</si>
  <si>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</si>
  <si>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</si>
  <si>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</si>
  <si>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</si>
  <si>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</si>
  <si>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</si>
  <si>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</si>
  <si>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</si>
  <si>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</si>
  <si>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</si>
  <si>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</si>
  <si>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</si>
  <si>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</si>
  <si>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</si>
  <si>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</si>
  <si>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</si>
  <si>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</si>
  <si>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</si>
  <si>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</si>
  <si>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</si>
  <si>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</si>
  <si>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</si>
  <si>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</si>
  <si>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</si>
  <si>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</si>
  <si>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</si>
  <si>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</si>
  <si>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</si>
  <si>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</si>
  <si>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</si>
  <si>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</si>
  <si>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</si>
  <si>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</si>
  <si>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</si>
  <si>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</si>
  <si>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</si>
  <si>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</si>
  <si>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</si>
  <si>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</si>
  <si>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</si>
  <si>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</si>
  <si>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</si>
  <si>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</si>
  <si>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</si>
  <si>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</si>
  <si>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</si>
  <si>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</si>
  <si>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</si>
  <si>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</si>
  <si>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</si>
  <si>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</si>
  <si>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</si>
  <si>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</si>
  <si>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</si>
  <si>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</si>
  <si>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</si>
  <si>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</si>
  <si>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</si>
  <si>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</si>
  <si>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</si>
  <si>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</si>
  <si>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</si>
  <si>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</si>
  <si>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</si>
  <si>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</si>
  <si>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</si>
  <si>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</si>
  <si>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</si>
  <si>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</si>
  <si>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</si>
  <si>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</si>
  <si>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</si>
  <si>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</si>
  <si>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</si>
  <si>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</si>
  <si>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</si>
  <si>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</si>
  <si>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</si>
  <si>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</si>
  <si>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</si>
  <si>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</si>
  <si>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</si>
  <si>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</si>
  <si>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</si>
  <si>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</si>
  <si>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</si>
  <si>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</si>
  <si>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</si>
  <si>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</si>
  <si>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</si>
  <si>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</si>
  <si>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</si>
  <si>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</si>
  <si>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</si>
  <si>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</si>
  <si>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</si>
  <si>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</si>
  <si>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</si>
  <si>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</si>
  <si>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</si>
  <si>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</si>
  <si>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</si>
  <si>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</si>
  <si>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</si>
  <si>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</si>
  <si>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</si>
  <si>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</si>
  <si>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</si>
  <si>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</si>
  <si>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</si>
  <si>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</si>
  <si>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</si>
  <si>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</si>
  <si>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</si>
  <si>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</si>
  <si>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</si>
  <si>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</si>
  <si>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</si>
  <si>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</si>
  <si>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</si>
  <si>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</si>
  <si>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</si>
  <si>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</si>
  <si>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</si>
  <si>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</si>
  <si>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</si>
  <si>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</si>
  <si>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</si>
  <si>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</si>
  <si>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</si>
  <si>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</si>
  <si>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</si>
  <si>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</si>
  <si>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</si>
  <si>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</si>
  <si>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</si>
  <si>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</si>
  <si>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</si>
  <si>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</si>
  <si>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</si>
  <si>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</si>
  <si>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</si>
  <si>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</si>
  <si>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</si>
  <si>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</si>
  <si>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</si>
  <si>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</si>
  <si>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</si>
  <si>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</si>
  <si>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</si>
  <si>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</si>
  <si>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</si>
  <si>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</si>
  <si>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</si>
  <si>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</si>
  <si>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</si>
  <si>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</si>
  <si>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</si>
  <si>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</si>
  <si>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</si>
  <si>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</si>
  <si>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</si>
  <si>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</si>
  <si>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</si>
  <si>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</si>
  <si>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</si>
  <si>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</si>
  <si>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</si>
  <si>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</si>
  <si>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</si>
  <si>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</si>
  <si>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</si>
  <si>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</si>
  <si>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</si>
  <si>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</si>
  <si>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</si>
  <si>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</si>
  <si>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</si>
  <si>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</si>
  <si>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</si>
  <si>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</si>
  <si>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</si>
  <si>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</si>
  <si>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</si>
  <si>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</si>
  <si>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</si>
  <si>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</si>
  <si>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</si>
  <si>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</si>
  <si>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</si>
  <si>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</si>
  <si>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</si>
  <si>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</si>
  <si>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</si>
  <si>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</si>
  <si>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</si>
  <si>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</si>
  <si>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</si>
  <si>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</si>
  <si>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</si>
  <si>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</si>
  <si>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</si>
  <si>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</si>
  <si>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</si>
  <si>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</si>
  <si>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</si>
  <si>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</si>
  <si>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</si>
  <si>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</si>
  <si>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</si>
  <si>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</si>
  <si>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</si>
  <si>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</si>
  <si>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</si>
  <si>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</si>
  <si>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</si>
  <si>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</si>
  <si>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</si>
  <si>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</si>
  <si>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</si>
  <si>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</si>
  <si>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</si>
  <si>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</si>
  <si>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</si>
  <si>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</si>
  <si>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</si>
  <si>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</si>
  <si>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</si>
  <si>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</si>
  <si>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</si>
  <si>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</si>
  <si>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</si>
  <si>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</si>
  <si>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</si>
  <si>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</si>
  <si>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</si>
  <si>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</si>
  <si>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</si>
  <si>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</si>
  <si>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</si>
  <si>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</si>
  <si>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</si>
  <si>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</si>
  <si>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</si>
  <si>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</si>
  <si>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</si>
  <si>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</si>
  <si>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</si>
  <si>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</si>
  <si>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</si>
  <si>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</si>
  <si>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</si>
  <si>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</si>
  <si>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</si>
  <si>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</si>
  <si>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</si>
  <si>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</si>
  <si>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</si>
  <si>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</si>
  <si>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</si>
  <si>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</si>
  <si>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</si>
  <si>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</si>
  <si>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</si>
  <si>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</si>
  <si>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</si>
  <si>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</si>
  <si>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</si>
  <si>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</si>
  <si>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</si>
  <si>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</si>
  <si>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</si>
  <si>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</si>
  <si>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</si>
  <si>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</si>
  <si>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</si>
  <si>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</si>
  <si>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</si>
  <si>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</si>
  <si>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</si>
  <si>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</si>
  <si>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</si>
  <si>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</si>
  <si>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</si>
  <si>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</si>
  <si>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</si>
  <si>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</si>
  <si>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</si>
  <si>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</si>
  <si>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</si>
  <si>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</si>
  <si>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</si>
  <si>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</si>
  <si>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</si>
  <si>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</si>
  <si>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</si>
  <si>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</si>
  <si>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</si>
  <si>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</si>
  <si>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</si>
  <si>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</si>
  <si>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</si>
  <si>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</si>
  <si>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</si>
  <si>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</si>
  <si>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</si>
  <si>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</si>
  <si>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</si>
  <si>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</si>
  <si>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</si>
  <si>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</si>
  <si>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</si>
  <si>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</si>
  <si>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</si>
  <si>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</si>
  <si>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</si>
  <si>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</si>
  <si>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</si>
  <si>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</si>
  <si>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</si>
  <si>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</si>
  <si>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</si>
  <si>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</si>
  <si>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</si>
  <si>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</si>
  <si>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</si>
  <si>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</si>
  <si>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</si>
  <si>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</si>
  <si>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</si>
  <si>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</si>
  <si>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</si>
  <si>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</si>
  <si>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</si>
  <si>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</si>
  <si>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</si>
  <si>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</si>
  <si>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</si>
  <si>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</si>
  <si>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</si>
  <si>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</si>
  <si>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</si>
  <si>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</si>
  <si>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</si>
  <si>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</si>
  <si>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</si>
  <si>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</si>
  <si>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</si>
  <si>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</si>
  <si>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</si>
  <si>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</si>
  <si>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</si>
  <si>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</si>
  <si>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</si>
  <si>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</si>
  <si>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</si>
  <si>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</si>
  <si>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</si>
  <si>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</si>
  <si>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</si>
  <si>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</si>
  <si>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</si>
  <si>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</si>
  <si>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</si>
  <si>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</si>
  <si>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</si>
  <si>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</si>
  <si>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</si>
  <si>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</si>
  <si>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</si>
  <si>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</si>
  <si>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</si>
  <si>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</si>
  <si>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</si>
  <si>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</si>
  <si>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</si>
  <si>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</si>
  <si>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</si>
  <si>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</si>
  <si>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</si>
  <si>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</si>
  <si>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</si>
  <si>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</si>
  <si>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</si>
  <si>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</si>
  <si>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</si>
  <si>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</si>
  <si>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</si>
  <si>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</si>
  <si>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</si>
  <si>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</si>
  <si>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</si>
  <si>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</si>
  <si>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</si>
  <si>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</si>
  <si>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</si>
  <si>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</si>
  <si>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</si>
  <si>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</si>
  <si>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</si>
  <si>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</si>
  <si>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</si>
  <si>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</si>
  <si>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</si>
  <si>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</si>
  <si>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</si>
  <si>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</si>
  <si>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</si>
  <si>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</si>
  <si>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</si>
  <si>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</si>
  <si>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</si>
  <si>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</si>
  <si>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</si>
  <si>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</si>
  <si>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</si>
  <si>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</si>
  <si>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</si>
  <si>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</si>
  <si>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</si>
  <si>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</si>
  <si>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</si>
  <si>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</si>
  <si>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</si>
  <si>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</si>
  <si>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</si>
  <si>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</si>
  <si>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</si>
  <si>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</si>
  <si>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</si>
  <si>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</si>
  <si>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</si>
  <si>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</si>
  <si>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</si>
  <si>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</si>
  <si>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</si>
  <si>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</si>
  <si>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</si>
  <si>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</si>
  <si>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</si>
  <si>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</si>
  <si>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</si>
  <si>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</si>
  <si>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</si>
  <si>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</si>
  <si>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</si>
  <si>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</si>
  <si>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</si>
  <si>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</si>
  <si>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</si>
  <si>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</si>
  <si>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</si>
  <si>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</si>
  <si>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</si>
  <si>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</si>
  <si>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</si>
  <si>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</si>
  <si>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</si>
  <si>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</si>
  <si>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</si>
  <si>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</si>
  <si>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</si>
  <si>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</si>
  <si>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</si>
  <si>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</si>
  <si>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</si>
  <si>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</si>
  <si>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</si>
  <si>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</si>
  <si>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</si>
  <si>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</si>
  <si>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</si>
  <si>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</si>
  <si>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</si>
  <si>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</si>
  <si>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</si>
  <si>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</si>
  <si>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</si>
  <si>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</si>
  <si>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</si>
  <si>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</si>
  <si>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</si>
  <si>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</si>
  <si>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</si>
  <si>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</si>
  <si>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</si>
  <si>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</si>
  <si>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</si>
  <si>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</si>
  <si>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</si>
  <si>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</si>
  <si>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</si>
  <si>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</si>
  <si>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</si>
  <si>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</si>
  <si>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</si>
  <si>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</si>
  <si>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</si>
  <si>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</si>
  <si>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</si>
  <si>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</si>
  <si>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</si>
  <si>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</si>
  <si>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</si>
  <si>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</si>
  <si>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</si>
  <si>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</si>
  <si>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</si>
  <si>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</si>
  <si>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</si>
  <si>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</si>
  <si>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</si>
  <si>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</si>
  <si>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</si>
  <si>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</si>
  <si>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</si>
  <si>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</si>
  <si>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</si>
  <si>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</si>
  <si>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</si>
  <si>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</si>
  <si>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</si>
  <si>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</si>
  <si>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</si>
  <si>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</si>
  <si>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</si>
  <si>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</si>
  <si>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</si>
  <si>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</si>
  <si>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</si>
  <si>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</si>
  <si>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</si>
  <si>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</si>
  <si>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</si>
  <si>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</si>
  <si>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</si>
  <si>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</si>
  <si>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</si>
  <si>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</si>
  <si>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</si>
  <si>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</si>
  <si>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</si>
  <si>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</si>
  <si>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</si>
  <si>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</si>
  <si>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</si>
  <si>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</si>
  <si>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</si>
  <si>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</si>
  <si>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</si>
  <si>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</si>
  <si>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</si>
  <si>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</si>
  <si>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</si>
  <si>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</si>
  <si>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</si>
  <si>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</si>
  <si>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</si>
  <si>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</si>
  <si>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</si>
  <si>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</si>
  <si>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</si>
  <si>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</si>
  <si>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</si>
  <si>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</si>
  <si>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</si>
  <si>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</si>
  <si>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</si>
  <si>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</si>
  <si>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</si>
  <si>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</si>
  <si>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</si>
  <si>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</si>
  <si>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</si>
  <si>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</si>
  <si>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</si>
  <si>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</si>
  <si>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</si>
  <si>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</si>
  <si>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</si>
  <si>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</si>
  <si>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</si>
  <si>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</si>
  <si>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</si>
  <si>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</si>
  <si>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</si>
  <si>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</si>
  <si>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</si>
  <si>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</si>
  <si>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</si>
  <si>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</si>
  <si>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</si>
  <si>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</si>
  <si>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</si>
  <si>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</si>
  <si>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</si>
  <si>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</si>
  <si>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</si>
  <si>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</si>
  <si>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</si>
  <si>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</si>
  <si>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</si>
  <si>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</si>
  <si>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</si>
  <si>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</si>
  <si>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</si>
  <si>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</si>
  <si>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</si>
  <si>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</si>
  <si>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</si>
  <si>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</si>
  <si>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</si>
  <si>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</si>
  <si>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</si>
  <si>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</si>
  <si>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</si>
  <si>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</si>
  <si>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</si>
  <si>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</si>
  <si>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</si>
  <si>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</si>
  <si>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</si>
  <si>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</si>
  <si>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</si>
  <si>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</si>
  <si>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</si>
  <si>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</si>
  <si>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</si>
  <si>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</si>
  <si>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</si>
  <si>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</si>
  <si>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</si>
  <si>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</si>
  <si>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</si>
  <si>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</si>
  <si>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</si>
  <si>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</si>
  <si>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</si>
  <si>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</si>
  <si>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</si>
  <si>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</si>
  <si>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</si>
  <si>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</si>
  <si>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</si>
  <si>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</si>
  <si>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</si>
  <si>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</si>
  <si>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</si>
  <si>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</si>
  <si>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</si>
  <si>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</si>
  <si>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</si>
  <si>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</si>
  <si>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</si>
  <si>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</si>
  <si>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</si>
  <si>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</si>
  <si>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</si>
  <si>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</si>
  <si>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</si>
  <si>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</si>
  <si>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</si>
  <si>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</si>
  <si>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</si>
  <si>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</si>
  <si>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</si>
  <si>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</si>
  <si>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</si>
  <si>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</si>
  <si>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</si>
  <si>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</si>
  <si>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</si>
  <si>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</si>
  <si>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</si>
  <si>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</si>
  <si>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</si>
  <si>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</si>
  <si>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</si>
  <si>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</si>
  <si>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</si>
  <si>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</si>
  <si>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</si>
  <si>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</si>
  <si>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</si>
  <si>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</si>
  <si>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</si>
  <si>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</si>
  <si>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</si>
  <si>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</si>
  <si>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</si>
  <si>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</si>
  <si>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</si>
  <si>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</si>
  <si>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</si>
  <si>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</si>
  <si>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</si>
  <si>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</si>
  <si>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</si>
  <si>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</si>
  <si>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</si>
  <si>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</si>
  <si>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</si>
  <si>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</si>
  <si>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</si>
  <si>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</si>
  <si>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</si>
  <si>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</si>
  <si>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</si>
  <si>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</si>
  <si>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</si>
  <si>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</si>
  <si>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</si>
  <si>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</si>
  <si>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</si>
  <si>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</si>
  <si>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</si>
  <si>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</si>
  <si>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</si>
  <si>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</si>
  <si>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</si>
  <si>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</si>
  <si>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</si>
  <si>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</si>
  <si>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</si>
  <si>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</si>
  <si>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</si>
  <si>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</si>
  <si>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</si>
  <si>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</si>
  <si>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</si>
  <si>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</si>
  <si>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</si>
  <si>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</si>
  <si>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</si>
  <si>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</si>
  <si>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</si>
  <si>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</si>
  <si>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</si>
  <si>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</si>
  <si>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</si>
  <si>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</si>
  <si>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</si>
  <si>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</si>
  <si>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</si>
  <si>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</si>
  <si>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</si>
  <si>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</si>
  <si>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</si>
  <si>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</si>
  <si>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</si>
  <si>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</si>
  <si>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</si>
  <si>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</si>
  <si>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</si>
  <si>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</si>
  <si>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</si>
  <si>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</si>
  <si>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</si>
  <si>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</si>
  <si>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</si>
  <si>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</si>
  <si>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</si>
  <si>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</si>
  <si>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</si>
  <si>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</si>
  <si>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</si>
  <si>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</si>
  <si>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</si>
  <si>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</si>
  <si>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</si>
  <si>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</si>
  <si>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</si>
  <si>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</si>
  <si>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</si>
  <si>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</si>
  <si>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</si>
  <si>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</si>
  <si>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</si>
  <si>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</si>
  <si>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</si>
  <si>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</si>
  <si>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</si>
  <si>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</si>
  <si>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</si>
  <si>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</si>
  <si>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</si>
  <si>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</si>
  <si>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</si>
  <si>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</si>
  <si>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</si>
  <si>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</si>
  <si>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</si>
  <si>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</si>
  <si>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</si>
  <si>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</si>
  <si>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</si>
  <si>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</si>
  <si>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</si>
  <si>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</si>
  <si>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</si>
  <si>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</si>
  <si>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</si>
  <si>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</si>
  <si>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</si>
  <si>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</si>
  <si>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</si>
  <si>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</si>
  <si>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</si>
  <si>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</si>
  <si>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</si>
  <si>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</si>
  <si>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</si>
  <si>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</si>
  <si>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</si>
  <si>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</si>
  <si>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</si>
  <si>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</si>
  <si>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</si>
  <si>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</si>
  <si>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</si>
  <si>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</si>
  <si>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</si>
  <si>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</si>
  <si>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</si>
  <si>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</si>
  <si>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</si>
  <si>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</si>
  <si>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</si>
  <si>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</si>
  <si>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</si>
  <si>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</si>
  <si>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</si>
  <si>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</si>
  <si>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</si>
  <si>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</si>
  <si>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</si>
  <si>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</si>
  <si>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</si>
  <si>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</si>
  <si>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</si>
  <si>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</si>
  <si>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</si>
  <si>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</si>
  <si>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</si>
  <si>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</si>
  <si>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</si>
  <si>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</si>
  <si>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</si>
  <si>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</si>
  <si>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</si>
  <si>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</si>
  <si>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</si>
  <si>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</si>
  <si>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</si>
  <si>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</si>
  <si>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</si>
  <si>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</si>
  <si>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</si>
  <si>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</si>
  <si>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</si>
  <si>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</si>
  <si>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</si>
  <si>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</si>
  <si>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</si>
  <si>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</si>
  <si>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</si>
  <si>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</si>
  <si>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</si>
  <si>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</si>
  <si>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</si>
  <si>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</si>
  <si>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</si>
  <si>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</si>
  <si>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</si>
  <si>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</si>
  <si>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</si>
  <si>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</si>
  <si>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</si>
  <si>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</si>
  <si>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</si>
  <si>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</si>
  <si>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</si>
  <si>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</si>
  <si>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</si>
  <si>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</si>
  <si>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</si>
  <si>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</si>
  <si>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</si>
  <si>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</si>
  <si>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</si>
  <si>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</si>
  <si>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</si>
  <si>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</si>
  <si>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</si>
  <si>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</si>
  <si>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</si>
  <si>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</si>
  <si>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</si>
  <si>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</si>
  <si>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</si>
  <si>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</si>
  <si>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</si>
  <si>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</si>
  <si>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</si>
  <si>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</si>
  <si>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</si>
  <si>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</si>
  <si>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</si>
  <si>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</si>
  <si>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</si>
  <si>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</si>
  <si>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</si>
  <si>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</si>
  <si>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</si>
  <si>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</si>
  <si>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</si>
  <si>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</si>
  <si>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</si>
  <si>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</si>
  <si>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</si>
  <si>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</si>
  <si>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</si>
  <si>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</si>
  <si>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</si>
  <si>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</si>
  <si>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</si>
  <si>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</si>
  <si>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</si>
  <si>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</si>
  <si>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</si>
  <si>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</si>
  <si>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</si>
  <si>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</si>
  <si>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</si>
  <si>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</si>
  <si>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</si>
  <si>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</si>
  <si>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</si>
  <si>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</si>
  <si>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</si>
  <si>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</si>
  <si>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</si>
  <si>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</si>
  <si>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</si>
  <si>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</si>
  <si>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</si>
  <si>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</si>
  <si>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</si>
  <si>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</si>
  <si>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</si>
  <si>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</si>
  <si>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</si>
  <si>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</si>
  <si>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</si>
  <si>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</si>
  <si>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</si>
  <si>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</si>
  <si>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</si>
  <si>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</si>
  <si>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</si>
  <si>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</si>
  <si>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</si>
  <si>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</si>
  <si>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</si>
  <si>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</si>
  <si>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</si>
  <si>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</si>
  <si>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</si>
  <si>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</si>
  <si>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</si>
  <si>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</si>
  <si>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</si>
  <si>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</si>
  <si>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</si>
  <si>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</si>
  <si>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</si>
  <si>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</si>
  <si>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</si>
  <si>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</si>
  <si>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</si>
  <si>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</si>
  <si>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</si>
  <si>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</si>
  <si>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</si>
  <si>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</si>
  <si>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</si>
  <si>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</si>
  <si>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</si>
  <si>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</si>
  <si>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</si>
  <si>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</si>
  <si>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</si>
  <si>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</si>
  <si>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</si>
  <si>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</si>
  <si>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</si>
  <si>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</si>
  <si>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</si>
  <si>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</si>
  <si>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</si>
  <si>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</si>
  <si>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</si>
  <si>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</si>
  <si>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</si>
  <si>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</si>
  <si>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</si>
  <si>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</si>
  <si>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</si>
  <si>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</si>
  <si>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</si>
  <si>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</si>
  <si>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</si>
  <si>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</si>
  <si>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</si>
  <si>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</si>
  <si>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</si>
  <si>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</si>
  <si>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</si>
  <si>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</si>
  <si>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</si>
  <si>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</si>
  <si>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</si>
  <si>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</si>
  <si>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</si>
  <si>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</si>
  <si>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</si>
  <si>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</si>
  <si>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</si>
  <si>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</si>
  <si>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</si>
  <si>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</si>
  <si>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</si>
  <si>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</si>
  <si>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</si>
  <si>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</si>
  <si>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</si>
  <si>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</si>
  <si>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</si>
  <si>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</si>
  <si>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</si>
  <si>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</si>
  <si>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</si>
  <si>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</si>
  <si>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</si>
  <si>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</si>
  <si>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</si>
  <si>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</si>
  <si>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</si>
  <si>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</si>
  <si>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</si>
  <si>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</si>
  <si>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</si>
  <si>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</si>
  <si>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</si>
  <si>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</si>
  <si>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</si>
  <si>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</si>
  <si>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</si>
  <si>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</si>
  <si>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</si>
  <si>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</si>
  <si>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</si>
  <si>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</si>
  <si>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</si>
  <si>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</si>
  <si>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</si>
  <si>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</si>
  <si>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</si>
  <si>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</si>
  <si>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</si>
  <si>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</si>
  <si>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</si>
  <si>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</si>
  <si>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</si>
  <si>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</si>
  <si>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</si>
  <si>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</si>
  <si>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</si>
  <si>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</si>
  <si>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</si>
  <si>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</si>
  <si>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</si>
  <si>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</si>
  <si>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</si>
  <si>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</si>
  <si>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</si>
  <si>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</si>
  <si>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</si>
  <si>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</si>
  <si>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</si>
  <si>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</si>
  <si>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</si>
  <si>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</si>
  <si>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</si>
  <si>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</si>
  <si>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</si>
  <si>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</si>
  <si>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</si>
  <si>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</si>
  <si>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</si>
  <si>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</si>
  <si>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</si>
  <si>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</si>
  <si>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</si>
  <si>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</si>
  <si>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</si>
  <si>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</si>
  <si>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</si>
  <si>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</si>
  <si>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</si>
  <si>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</si>
  <si>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</si>
  <si>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</si>
  <si>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</si>
  <si>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</si>
  <si>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</si>
  <si>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</si>
  <si>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</si>
  <si>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</si>
  <si>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</si>
  <si>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</si>
  <si>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</si>
  <si>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</si>
  <si>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</si>
  <si>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</si>
  <si>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</si>
  <si>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</si>
  <si>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</si>
  <si>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</si>
  <si>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</si>
  <si>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</si>
  <si>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</si>
  <si>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</si>
  <si>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</si>
  <si>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</si>
  <si>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</si>
  <si>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</si>
  <si>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</si>
  <si>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</si>
  <si>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</si>
  <si>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</si>
  <si>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</si>
  <si>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</si>
  <si>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</si>
  <si>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</si>
  <si>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</si>
  <si>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</si>
  <si>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</si>
  <si>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</si>
  <si>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</si>
  <si>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</si>
  <si>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</si>
  <si>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</si>
  <si>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</si>
  <si>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</si>
  <si>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</si>
  <si>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</si>
  <si>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</si>
  <si>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</si>
  <si>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</si>
  <si>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</si>
  <si>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</si>
  <si>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</si>
  <si>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</si>
  <si>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</si>
  <si>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</si>
  <si>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</si>
  <si>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</si>
  <si>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</si>
  <si>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</si>
  <si>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</si>
  <si>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</si>
  <si>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</si>
  <si>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</si>
  <si>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</si>
  <si>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</si>
  <si>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</si>
  <si>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</si>
  <si>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</si>
  <si>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</si>
  <si>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</si>
  <si>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</si>
  <si>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</si>
  <si>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</si>
  <si>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</si>
  <si>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</si>
  <si>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</si>
  <si>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</si>
  <si>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</si>
  <si>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</si>
  <si>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</si>
  <si>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</si>
  <si>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</si>
  <si>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</si>
  <si>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</si>
  <si>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</si>
  <si>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</si>
  <si>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</si>
  <si>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</si>
  <si>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</si>
  <si>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</si>
  <si>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</si>
  <si>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</si>
  <si>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</si>
  <si>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</si>
  <si>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</si>
  <si>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</si>
  <si>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</si>
  <si>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</si>
  <si>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</si>
  <si>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</si>
  <si>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</si>
  <si>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</si>
  <si>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</si>
  <si>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</si>
  <si>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</si>
  <si>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</si>
  <si>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</si>
  <si>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</si>
  <si>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</si>
  <si>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</si>
  <si>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</si>
  <si>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</si>
  <si>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</si>
  <si>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</si>
  <si>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</si>
  <si>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</si>
  <si>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</si>
  <si>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</si>
  <si>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</si>
  <si>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</si>
  <si>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</si>
  <si>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</si>
  <si>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</si>
  <si>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</si>
  <si>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</si>
  <si>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</si>
  <si>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</si>
  <si>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</si>
  <si>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</si>
  <si>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</si>
  <si>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</si>
  <si>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</si>
  <si>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</si>
  <si>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</si>
  <si>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</si>
  <si>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</si>
  <si>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</si>
  <si>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</si>
  <si>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</si>
  <si>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</si>
  <si>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</si>
  <si>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</si>
  <si>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</si>
  <si>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</si>
  <si>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</si>
  <si>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</si>
  <si>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</si>
  <si>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</si>
  <si>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</si>
  <si>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</si>
  <si>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</si>
  <si>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</si>
  <si>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</si>
  <si>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</si>
  <si>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</si>
  <si>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</si>
  <si>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</si>
  <si>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</si>
  <si>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</si>
  <si>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</si>
  <si>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</si>
  <si>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</si>
  <si>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</si>
  <si>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</si>
  <si>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</si>
  <si>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</si>
  <si>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</si>
  <si>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</si>
  <si>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</si>
  <si>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</si>
  <si>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</si>
  <si>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</si>
  <si>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</si>
  <si>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</si>
  <si>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</si>
  <si>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</si>
  <si>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</si>
  <si>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</si>
  <si>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</si>
  <si>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</si>
  <si>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</si>
  <si>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</si>
  <si>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</si>
  <si>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</si>
  <si>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</si>
  <si>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</si>
  <si>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</si>
  <si>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</si>
  <si>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</si>
  <si>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</si>
  <si>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</si>
  <si>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</si>
  <si>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</si>
  <si>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</si>
  <si>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</si>
  <si>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</si>
  <si>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</si>
  <si>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</si>
  <si>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</si>
  <si>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</si>
  <si>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</si>
  <si>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</si>
  <si>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</si>
  <si>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</si>
  <si>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</si>
  <si>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</si>
  <si>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</si>
  <si>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</si>
  <si>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</si>
  <si>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</si>
  <si>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</si>
  <si>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</si>
  <si>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</si>
  <si>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</si>
  <si>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</si>
  <si>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</si>
  <si>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</si>
  <si>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</si>
  <si>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</si>
  <si>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</si>
  <si>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</si>
  <si>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</si>
  <si>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</si>
  <si>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</si>
  <si>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</si>
  <si>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</si>
  <si>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</si>
  <si>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</si>
  <si>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</si>
  <si>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</si>
  <si>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</si>
  <si>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</si>
  <si>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</si>
  <si>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</si>
  <si>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</si>
  <si>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</si>
  <si>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</si>
  <si>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</si>
  <si>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</si>
  <si>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</si>
  <si>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</si>
  <si>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</si>
  <si>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</si>
  <si>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</si>
  <si>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</si>
  <si>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</si>
  <si>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</si>
  <si>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</si>
  <si>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</si>
  <si>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</si>
  <si>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</si>
  <si>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</si>
  <si>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</si>
  <si>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</si>
  <si>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</si>
  <si>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</si>
  <si>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</si>
  <si>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</si>
  <si>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</si>
  <si>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</si>
  <si>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</si>
  <si>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</si>
  <si>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</si>
  <si>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</si>
  <si>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</si>
  <si>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</si>
  <si>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</si>
  <si>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</si>
  <si>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</si>
  <si>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</si>
  <si>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</si>
  <si>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</si>
  <si>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</si>
  <si>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</si>
  <si>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</si>
  <si>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</si>
  <si>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</si>
  <si>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</si>
  <si>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</si>
  <si>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</si>
  <si>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</si>
  <si>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</si>
  <si>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</si>
  <si>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</si>
  <si>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</si>
  <si>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</si>
  <si>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</si>
  <si>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</si>
  <si>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</si>
  <si>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</si>
  <si>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</si>
  <si>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</si>
  <si>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</si>
  <si>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</si>
  <si>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</si>
  <si>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</si>
  <si>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</si>
  <si>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</si>
  <si>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</si>
  <si>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</si>
  <si>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</si>
  <si>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</si>
  <si>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</si>
  <si>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</si>
  <si>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</si>
  <si>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</si>
  <si>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</si>
  <si>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</si>
  <si>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</si>
  <si>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</si>
  <si>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</si>
  <si>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</si>
  <si>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</si>
  <si>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</si>
  <si>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</si>
  <si>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</si>
  <si>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</si>
  <si>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</si>
  <si>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</si>
  <si>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</si>
  <si>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</si>
  <si>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</si>
  <si>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</si>
  <si>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</si>
  <si>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</si>
  <si>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</si>
  <si>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</si>
  <si>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</si>
  <si>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</si>
  <si>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</si>
  <si>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</si>
  <si>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</si>
  <si>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</si>
  <si>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</si>
  <si>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</si>
  <si>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</si>
  <si>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</si>
  <si>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</si>
  <si>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</si>
  <si>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</si>
  <si>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</si>
  <si>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</si>
  <si>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</si>
  <si>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</si>
  <si>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</si>
  <si>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</si>
  <si>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</si>
  <si>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</si>
  <si>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</si>
  <si>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</si>
  <si>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</si>
  <si>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</si>
  <si>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</si>
  <si>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</si>
  <si>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</si>
  <si>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</si>
  <si>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</si>
  <si>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</si>
  <si>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</si>
  <si>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</si>
  <si>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</si>
  <si>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</si>
  <si>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</si>
  <si>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</si>
  <si>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</si>
  <si>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</si>
  <si>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</si>
  <si>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</si>
  <si>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</si>
  <si>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</si>
  <si>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</si>
  <si>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</si>
  <si>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</si>
  <si>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</si>
  <si>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</si>
  <si>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</si>
  <si>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</si>
  <si>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</si>
  <si>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</si>
  <si>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</si>
  <si>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</si>
  <si>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</si>
  <si>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</si>
  <si>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</si>
  <si>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</si>
  <si>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</si>
  <si>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</si>
  <si>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</si>
  <si>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</si>
  <si>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</si>
  <si>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</si>
  <si>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</si>
  <si>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</si>
  <si>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</si>
  <si>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</si>
  <si>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</si>
  <si>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</si>
  <si>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</si>
  <si>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</si>
  <si>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</si>
  <si>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</si>
  <si>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</si>
  <si>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</si>
  <si>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</si>
  <si>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</si>
  <si>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</si>
  <si>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</si>
  <si>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</si>
  <si>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</si>
  <si>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</si>
  <si>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</si>
  <si>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</si>
  <si>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</si>
  <si>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</si>
  <si>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</si>
  <si>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</si>
  <si>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</si>
  <si>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</si>
  <si>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</si>
  <si>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</si>
  <si>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</si>
  <si>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</si>
  <si>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</si>
  <si>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</si>
  <si>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</si>
  <si>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</si>
  <si>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</si>
  <si>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</si>
  <si>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</si>
  <si>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</si>
  <si>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</si>
  <si>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</si>
  <si>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</si>
  <si>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</si>
  <si>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</si>
  <si>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</si>
  <si>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</si>
  <si>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</si>
  <si>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</si>
  <si>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</si>
  <si>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</si>
  <si>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</si>
  <si>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</si>
  <si>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</si>
  <si>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</si>
  <si>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</si>
  <si>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</si>
  <si>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</si>
  <si>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</si>
  <si>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</si>
  <si>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</si>
  <si>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</si>
  <si>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</si>
  <si>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</si>
  <si>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</si>
  <si>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</si>
  <si>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</si>
  <si>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</si>
  <si>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</si>
  <si>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</si>
  <si>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</si>
  <si>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</si>
  <si>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</si>
  <si>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</si>
  <si>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</si>
  <si>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</si>
  <si>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</si>
  <si>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</si>
  <si>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</si>
  <si>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</si>
  <si>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</si>
  <si>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</si>
  <si>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</si>
  <si>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</si>
  <si>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</si>
  <si>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</si>
  <si>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</si>
  <si>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</si>
  <si>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</si>
  <si>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</si>
  <si>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</si>
  <si>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</si>
  <si>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</si>
  <si>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</si>
  <si>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</si>
  <si>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</si>
  <si>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</si>
  <si>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</si>
  <si>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</si>
  <si>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</si>
  <si>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</si>
  <si>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</si>
  <si>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</si>
  <si>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</si>
  <si>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</si>
  <si>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</si>
  <si>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</si>
  <si>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</si>
  <si>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</si>
  <si>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</si>
  <si>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</si>
  <si>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</si>
  <si>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</si>
  <si>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</si>
  <si>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</si>
  <si>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</si>
  <si>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</si>
  <si>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</si>
  <si>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</si>
  <si>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</si>
  <si>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</si>
  <si>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</si>
  <si>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</si>
  <si>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</si>
  <si>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</si>
  <si>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</si>
  <si>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</si>
  <si>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</si>
  <si>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</si>
  <si>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</si>
  <si>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</si>
  <si>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</si>
  <si>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</si>
  <si>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</si>
  <si>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</si>
  <si>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</si>
  <si>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</si>
  <si>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</si>
  <si>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</si>
  <si>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</si>
  <si>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</si>
  <si>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</si>
  <si>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</si>
  <si>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</si>
  <si>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</si>
  <si>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</si>
  <si>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</si>
  <si>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</si>
  <si>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</si>
  <si>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</si>
  <si>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</si>
  <si>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</si>
  <si>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</si>
  <si>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</si>
  <si>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</si>
  <si>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</si>
  <si>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</si>
  <si>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</si>
  <si>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</si>
  <si>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</si>
  <si>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</si>
  <si>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</si>
  <si>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</si>
  <si>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</si>
  <si>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</si>
  <si>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</si>
  <si>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</si>
  <si>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</si>
  <si>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</si>
  <si>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</si>
  <si>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</si>
  <si>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</si>
  <si>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</si>
  <si>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</si>
  <si>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</si>
  <si>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</si>
  <si>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</si>
  <si>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</si>
  <si>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</si>
  <si>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</si>
  <si>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</si>
  <si>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</si>
  <si>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</si>
  <si>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</si>
  <si>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</si>
  <si>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</si>
  <si>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</si>
  <si>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</si>
  <si>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</si>
  <si>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</si>
  <si>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</si>
  <si>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</si>
  <si>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</si>
  <si>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</si>
  <si>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</si>
  <si>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</si>
  <si>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</si>
  <si>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</si>
  <si>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</si>
  <si>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</si>
  <si>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</si>
  <si>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</si>
  <si>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</si>
  <si>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</si>
  <si>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</si>
  <si>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</si>
  <si>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</si>
  <si>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</si>
  <si>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</si>
  <si>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</si>
  <si>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</si>
  <si>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</si>
  <si>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</si>
  <si>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</si>
  <si>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</si>
  <si>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</si>
  <si>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</si>
  <si>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</si>
  <si>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</si>
  <si>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</si>
  <si>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</si>
  <si>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</si>
  <si>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</si>
  <si>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</si>
  <si>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</si>
  <si>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</si>
  <si>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</si>
  <si>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</si>
  <si>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</si>
  <si>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</si>
  <si>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</si>
  <si>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</si>
  <si>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</si>
  <si>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</si>
  <si>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</si>
  <si>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</si>
  <si>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</si>
  <si>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</si>
  <si>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</si>
  <si>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</si>
  <si>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</si>
  <si>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</si>
  <si>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</si>
  <si>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</si>
  <si>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</si>
  <si>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</si>
  <si>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</si>
  <si>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</si>
  <si>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</si>
  <si>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</si>
  <si>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</si>
  <si>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</si>
  <si>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</si>
  <si>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</si>
  <si>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</si>
  <si>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</si>
  <si>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</si>
  <si>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</si>
  <si>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</si>
  <si>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</si>
  <si>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</si>
  <si>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</si>
  <si>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</si>
  <si>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</si>
  <si>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</si>
  <si>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</si>
  <si>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</si>
  <si>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</si>
  <si>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</si>
  <si>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</si>
  <si>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</si>
  <si>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</si>
  <si>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</si>
  <si>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</si>
  <si>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</si>
  <si>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</si>
  <si>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</si>
  <si>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</si>
  <si>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</si>
  <si>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</si>
  <si>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</si>
  <si>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</si>
  <si>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</si>
  <si>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</si>
  <si>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</si>
  <si>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</si>
  <si>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</si>
  <si>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</si>
  <si>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</si>
  <si>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</si>
  <si>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</si>
  <si>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</si>
  <si>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</si>
  <si>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</si>
  <si>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</si>
  <si>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</si>
  <si>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</si>
  <si>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</si>
  <si>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</si>
  <si>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</si>
  <si>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</si>
  <si>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</si>
  <si>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</si>
  <si>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</si>
  <si>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</si>
  <si>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</si>
  <si>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</si>
  <si>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</si>
  <si>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</si>
  <si>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</si>
  <si>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</si>
  <si>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</si>
  <si>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</si>
  <si>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</si>
  <si>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</si>
  <si>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</si>
  <si>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</si>
  <si>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</si>
  <si>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</si>
  <si>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</si>
  <si>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</si>
  <si>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</si>
  <si>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</si>
  <si>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</si>
  <si>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</si>
  <si>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</si>
  <si>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</si>
  <si>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</si>
  <si>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</si>
  <si>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</si>
  <si>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</si>
  <si>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</si>
  <si>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</si>
  <si>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</si>
  <si>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</si>
  <si>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</si>
  <si>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</si>
  <si>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</si>
  <si>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</si>
  <si>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</si>
  <si>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</si>
  <si>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</si>
  <si>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</si>
  <si>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</si>
  <si>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</si>
  <si>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</si>
  <si>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</si>
  <si>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</si>
  <si>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</si>
  <si>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</si>
  <si>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</si>
  <si>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</si>
  <si>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</si>
  <si>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</si>
  <si>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</si>
  <si>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</si>
  <si>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</si>
  <si>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</si>
  <si>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</si>
  <si>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</si>
  <si>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</si>
  <si>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</si>
  <si>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</si>
  <si>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</si>
  <si>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</si>
  <si>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</si>
  <si>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</si>
  <si>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</si>
  <si>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</si>
  <si>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</si>
  <si>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</si>
  <si>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</si>
  <si>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</si>
  <si>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</si>
  <si>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</si>
  <si>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</si>
  <si>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</si>
  <si>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</si>
  <si>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</si>
  <si>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</si>
  <si>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</si>
  <si>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</si>
  <si>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</si>
  <si>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</si>
  <si>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</si>
  <si>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</si>
  <si>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</si>
  <si>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</si>
  <si>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</si>
  <si>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</si>
  <si>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</si>
  <si>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</si>
  <si>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</si>
  <si>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</si>
  <si>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</si>
  <si>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</si>
  <si>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</si>
  <si>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</si>
  <si>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</si>
  <si>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</si>
  <si>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</si>
  <si>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</si>
  <si>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</si>
  <si>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</si>
  <si>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</si>
  <si>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</si>
  <si>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</si>
  <si>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</si>
  <si>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</si>
  <si>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</si>
  <si>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</si>
  <si>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</si>
  <si>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</si>
  <si>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</si>
  <si>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</si>
  <si>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</si>
  <si>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</si>
  <si>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</si>
  <si>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</si>
  <si>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</si>
  <si>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</si>
  <si>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</si>
  <si>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</si>
  <si>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</si>
  <si>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</si>
  <si>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</si>
  <si>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</si>
  <si>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</si>
  <si>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</si>
  <si>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</si>
  <si>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</si>
  <si>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</si>
  <si>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</si>
  <si>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</si>
  <si>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</si>
  <si>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</si>
  <si>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</si>
  <si>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</si>
  <si>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</si>
  <si>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</si>
  <si>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</si>
  <si>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</si>
  <si>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</si>
  <si>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</si>
  <si>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</si>
  <si>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</si>
  <si>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</si>
  <si>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</si>
  <si>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</si>
  <si>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</si>
  <si>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</si>
  <si>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</si>
  <si>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</si>
  <si>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</si>
  <si>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</si>
  <si>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</si>
  <si>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</si>
  <si>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</si>
  <si>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</si>
  <si>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</si>
  <si>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</si>
  <si>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</si>
  <si>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</si>
  <si>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</si>
  <si>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</si>
  <si>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</si>
  <si>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</si>
  <si>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</si>
  <si>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</si>
  <si>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</si>
  <si>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</si>
  <si>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</si>
  <si>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</si>
  <si>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</si>
  <si>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</si>
  <si>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</si>
  <si>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</si>
  <si>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</si>
  <si>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</si>
  <si>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</si>
  <si>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</si>
  <si>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</si>
  <si>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</si>
  <si>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</si>
  <si>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</si>
  <si>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</si>
  <si>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</si>
  <si>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</si>
  <si>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</si>
  <si>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</si>
  <si>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</si>
  <si>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</si>
  <si>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</si>
  <si>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</si>
  <si>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</si>
  <si>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</si>
  <si>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</si>
  <si>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</si>
  <si>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</si>
  <si>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</si>
  <si>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</si>
  <si>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</si>
  <si>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</si>
  <si>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</si>
  <si>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</si>
  <si>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</si>
  <si>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</si>
  <si>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</si>
  <si>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</si>
  <si>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</si>
  <si>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</si>
  <si>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</si>
  <si>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</si>
  <si>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</si>
  <si>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</si>
  <si>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</si>
  <si>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</si>
  <si>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</si>
  <si>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</si>
  <si>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</si>
  <si>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</si>
  <si>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</si>
  <si>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</si>
  <si>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</si>
  <si>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</si>
  <si>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</si>
  <si>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</si>
  <si>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</si>
  <si>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</si>
  <si>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</si>
  <si>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</si>
  <si>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</si>
  <si>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</si>
  <si>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</si>
  <si>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</si>
  <si>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</si>
  <si>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</si>
  <si>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</si>
  <si>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</si>
  <si>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</si>
  <si>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</si>
  <si>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</si>
  <si>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</si>
  <si>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</si>
  <si>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</si>
  <si>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</si>
  <si>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</si>
  <si>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</si>
  <si>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</si>
  <si>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</si>
  <si>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</si>
  <si>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</si>
  <si>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</si>
  <si>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</si>
  <si>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</si>
  <si>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</si>
  <si>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</si>
  <si>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</si>
  <si>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</si>
  <si>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</si>
  <si>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</si>
  <si>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</si>
  <si>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</si>
  <si>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</si>
  <si>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</si>
  <si>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</si>
  <si>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</si>
  <si>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</si>
  <si>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</si>
  <si>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</si>
  <si>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</si>
  <si>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</si>
  <si>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</si>
  <si>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</si>
  <si>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</si>
  <si>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</si>
  <si>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</si>
  <si>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</si>
  <si>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</si>
  <si>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</si>
  <si>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</si>
  <si>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</si>
  <si>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</si>
  <si>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</si>
  <si>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</si>
  <si>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</si>
  <si>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</si>
  <si>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</si>
  <si>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</si>
  <si>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</si>
  <si>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</si>
  <si>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</si>
  <si>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</si>
  <si>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</si>
  <si>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</si>
  <si>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</si>
  <si>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</si>
  <si>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</si>
  <si>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</si>
  <si>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</si>
  <si>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</si>
  <si>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</si>
  <si>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</si>
  <si>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</si>
  <si>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</si>
  <si>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</si>
  <si>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</si>
  <si>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</si>
  <si>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</si>
  <si>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</si>
  <si>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</si>
  <si>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</si>
  <si>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</si>
  <si>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</si>
  <si>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</si>
  <si>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</si>
  <si>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</si>
  <si>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</si>
  <si>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</si>
  <si>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</si>
  <si>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</si>
  <si>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</si>
  <si>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</si>
  <si>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</si>
  <si>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</si>
  <si>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</si>
  <si>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</si>
  <si>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</si>
  <si>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</si>
  <si>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</si>
  <si>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</si>
  <si>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</si>
  <si>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</si>
  <si>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</si>
  <si>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</si>
  <si>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</si>
  <si>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</si>
  <si>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</si>
  <si>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</si>
  <si>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</si>
  <si>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</si>
  <si>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</si>
  <si>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</si>
  <si>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</si>
  <si>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</si>
  <si>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</si>
  <si>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</si>
  <si>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</si>
  <si>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</si>
  <si>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</si>
  <si>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</si>
  <si>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</si>
  <si>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</si>
  <si>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</si>
  <si>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</si>
  <si>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</si>
  <si>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</si>
  <si>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</si>
  <si>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</si>
  <si>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</si>
  <si>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</si>
  <si>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</si>
  <si>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</si>
  <si>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</si>
  <si>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</si>
  <si>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</si>
  <si>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</si>
  <si>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</si>
  <si>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</si>
  <si>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</si>
  <si>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</si>
  <si>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</si>
  <si>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</si>
  <si>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</si>
  <si>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</si>
  <si>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</si>
  <si>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</si>
  <si>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</si>
  <si>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</si>
  <si>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</si>
  <si>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</si>
  <si>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</si>
  <si>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</si>
  <si>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</si>
  <si>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</si>
  <si>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</si>
  <si>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</si>
  <si>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</si>
  <si>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</si>
  <si>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</si>
  <si>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</si>
  <si>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</si>
  <si>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</si>
  <si>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</si>
  <si>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</si>
  <si>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</si>
  <si>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</si>
  <si>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</si>
  <si>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</si>
  <si>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</si>
  <si>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</si>
  <si>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</si>
  <si>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</si>
  <si>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</si>
  <si>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</si>
  <si>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</si>
  <si>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</si>
  <si>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</si>
  <si>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</si>
  <si>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</si>
  <si>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</si>
  <si>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</si>
  <si>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</si>
  <si>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</si>
  <si>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</si>
  <si>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</si>
  <si>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</si>
  <si>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</si>
  <si>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</si>
  <si>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</si>
  <si>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</si>
  <si>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</si>
  <si>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</si>
  <si>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</si>
  <si>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</si>
  <si>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</si>
  <si>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</si>
  <si>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</si>
  <si>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</si>
  <si>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</si>
  <si>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</si>
  <si>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</si>
  <si>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</si>
  <si>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</si>
  <si>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</si>
  <si>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</si>
  <si>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</si>
  <si>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</si>
  <si>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</si>
  <si>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</si>
  <si>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</si>
  <si>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</si>
  <si>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</si>
  <si>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</si>
  <si>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</si>
  <si>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</si>
  <si>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</si>
  <si>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</si>
  <si>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</si>
  <si>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</si>
  <si>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</si>
  <si>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</si>
  <si>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</si>
  <si>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</si>
  <si>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</si>
  <si>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</si>
  <si>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</si>
  <si>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</si>
  <si>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</si>
  <si>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</si>
  <si>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</si>
  <si>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</si>
  <si>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</si>
  <si>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</si>
  <si>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</si>
  <si>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</si>
  <si>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</si>
  <si>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</si>
  <si>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</si>
  <si>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</si>
  <si>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</si>
  <si>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</si>
  <si>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</si>
  <si>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</si>
  <si>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</si>
  <si>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</si>
  <si>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</si>
  <si>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</si>
  <si>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</si>
  <si>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</si>
  <si>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</si>
  <si>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</si>
  <si>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</si>
  <si>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</si>
  <si>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</si>
  <si>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</si>
  <si>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</si>
  <si>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</si>
  <si>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</si>
  <si>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</si>
  <si>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</si>
  <si>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</si>
  <si>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</si>
  <si>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</si>
  <si>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</si>
  <si>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</si>
  <si>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</si>
  <si>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</si>
  <si>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</si>
  <si>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</si>
  <si>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</si>
  <si>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</si>
  <si>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</si>
  <si>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</si>
  <si>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</si>
  <si>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</si>
  <si>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</si>
  <si>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</si>
  <si>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</si>
  <si>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</si>
  <si>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</si>
  <si>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</si>
  <si>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</si>
  <si>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</si>
  <si>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</si>
  <si>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</si>
  <si>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</si>
  <si>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</si>
  <si>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</si>
  <si>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</si>
  <si>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</si>
  <si>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</si>
  <si>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</si>
  <si>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</si>
  <si>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</si>
  <si>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</si>
  <si>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</si>
  <si>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</si>
  <si>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</si>
  <si>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</si>
  <si>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</si>
  <si>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</si>
  <si>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</si>
  <si>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</si>
  <si>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</si>
  <si>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</si>
  <si>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</si>
  <si>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</si>
  <si>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</si>
  <si>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</si>
  <si>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</si>
  <si>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</si>
  <si>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</si>
  <si>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</si>
  <si>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</si>
  <si>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</si>
  <si>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</si>
  <si>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</si>
  <si>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</si>
  <si>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</si>
  <si>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</si>
  <si>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</si>
  <si>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</si>
  <si>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</si>
  <si>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</si>
  <si>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</si>
  <si>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</si>
  <si>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</si>
  <si>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</si>
  <si>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</si>
  <si>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</si>
  <si>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</si>
  <si>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</si>
  <si>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</si>
  <si>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</si>
  <si>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</si>
  <si>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</si>
  <si>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</si>
  <si>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</si>
  <si>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</si>
  <si>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</si>
  <si>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</si>
  <si>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</si>
  <si>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</si>
  <si>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</si>
  <si>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</si>
  <si>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</si>
  <si>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</si>
  <si>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</si>
  <si>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</si>
  <si>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</si>
  <si>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</si>
  <si>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</si>
  <si>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</si>
  <si>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</si>
  <si>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</si>
  <si>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</si>
  <si>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</si>
  <si>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</si>
  <si>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</si>
  <si>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</si>
  <si>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</si>
  <si>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</si>
  <si>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</si>
  <si>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</si>
  <si>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</si>
  <si>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</si>
  <si>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</si>
  <si>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</si>
  <si>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</si>
  <si>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</si>
  <si>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</si>
  <si>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</si>
  <si>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</si>
  <si>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</si>
  <si>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</si>
  <si>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</si>
  <si>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</si>
  <si>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</si>
  <si>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</si>
  <si>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</si>
  <si>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</si>
  <si>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</si>
  <si>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</si>
  <si>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</si>
  <si>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</si>
  <si>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</si>
  <si>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</si>
  <si>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</si>
  <si>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</si>
  <si>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</si>
  <si>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</si>
  <si>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</si>
  <si>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</si>
  <si>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</si>
  <si>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</si>
  <si>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</si>
  <si>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</si>
  <si>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</si>
  <si>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</si>
  <si>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</si>
  <si>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</si>
  <si>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</si>
  <si>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</si>
  <si>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</si>
  <si>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</si>
  <si>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</si>
  <si>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</si>
  <si>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</si>
  <si>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</si>
  <si>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</si>
  <si>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</si>
  <si>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</si>
  <si>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</si>
  <si>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</si>
  <si>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</si>
  <si>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</si>
  <si>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</si>
  <si>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</si>
  <si>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</si>
  <si>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</si>
  <si>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</si>
  <si>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</si>
  <si>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</si>
  <si>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</si>
  <si>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</si>
  <si>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</si>
  <si>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</si>
  <si>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</si>
  <si>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</si>
  <si>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</si>
  <si>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</si>
  <si>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</si>
  <si>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</si>
  <si>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</si>
  <si>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</si>
  <si>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</si>
  <si>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</si>
  <si>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</si>
  <si>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</si>
  <si>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</si>
  <si>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</si>
  <si>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</si>
  <si>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</si>
  <si>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</si>
  <si>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</si>
  <si>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</si>
  <si>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</si>
  <si>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</si>
  <si>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</si>
  <si>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</si>
  <si>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</si>
  <si>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</si>
  <si>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</si>
  <si>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</si>
  <si>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</si>
  <si>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</si>
  <si>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</si>
  <si>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</si>
  <si>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</si>
  <si>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</si>
  <si>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</si>
  <si>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</si>
  <si>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</si>
  <si>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</si>
  <si>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</si>
  <si>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</si>
  <si>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</si>
  <si>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</si>
  <si>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</si>
  <si>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</si>
  <si>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</si>
  <si>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</si>
  <si>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</si>
  <si>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</si>
  <si>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</si>
  <si>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</si>
  <si>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</si>
  <si>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</si>
  <si>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</si>
  <si>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</si>
  <si>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</si>
  <si>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</si>
  <si>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</si>
  <si>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</si>
  <si>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</si>
  <si>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</si>
  <si>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</si>
  <si>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</si>
  <si>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</si>
  <si>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</si>
  <si>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</si>
  <si>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</si>
  <si>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</si>
  <si>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</si>
  <si>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</si>
  <si>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</si>
  <si>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</si>
  <si>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</si>
  <si>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</si>
  <si>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</si>
  <si>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</si>
  <si>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</si>
  <si>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</si>
  <si>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</si>
  <si>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</si>
  <si>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</si>
  <si>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</si>
  <si>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</si>
  <si>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</si>
  <si>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</si>
  <si>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</si>
  <si>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</si>
  <si>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</si>
  <si>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</si>
  <si>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</si>
  <si>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</si>
  <si>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</si>
  <si>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</si>
  <si>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</si>
  <si>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</si>
  <si>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</si>
  <si>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</si>
  <si>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</si>
  <si>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</si>
  <si>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</si>
  <si>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</si>
  <si>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</si>
  <si>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</si>
  <si>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</si>
  <si>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</si>
  <si>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</si>
  <si>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</si>
  <si>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</si>
  <si>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</si>
  <si>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</si>
  <si>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</si>
  <si>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</si>
  <si>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</si>
  <si>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</si>
  <si>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</si>
  <si>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</si>
  <si>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</si>
  <si>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</si>
  <si>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</si>
  <si>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</si>
  <si>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</si>
  <si>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</si>
  <si>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</si>
  <si>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</si>
  <si>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</si>
  <si>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</si>
  <si>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</si>
  <si>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</si>
  <si>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</si>
  <si>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</si>
  <si>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</si>
  <si>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</si>
  <si>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</si>
  <si>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</si>
  <si>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</si>
  <si>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</si>
  <si>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</si>
  <si>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</si>
  <si>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</si>
  <si>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</si>
  <si>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</si>
  <si>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</si>
  <si>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</si>
  <si>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</si>
  <si>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</si>
  <si>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</si>
  <si>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</si>
  <si>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</si>
  <si>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</si>
  <si>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</si>
  <si>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</si>
  <si>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</si>
  <si>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</si>
  <si>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</si>
  <si>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</si>
  <si>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</si>
  <si>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</si>
  <si>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</si>
  <si>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</si>
  <si>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</si>
  <si>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</si>
  <si>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</si>
  <si>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</si>
  <si>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</si>
  <si>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</si>
  <si>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</si>
  <si>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</si>
  <si>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</si>
  <si>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</si>
  <si>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</si>
  <si>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</si>
  <si>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</si>
  <si>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</si>
  <si>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</si>
  <si>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</si>
  <si>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</si>
  <si>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</si>
  <si>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</si>
  <si>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</si>
  <si>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</si>
  <si>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</si>
  <si>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</si>
  <si>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</si>
  <si>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</si>
  <si>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</si>
  <si>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</si>
  <si>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</si>
  <si>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</si>
  <si>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</si>
  <si>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</si>
  <si>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</si>
  <si>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</si>
  <si>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</si>
  <si>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</si>
  <si>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</si>
  <si>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</si>
  <si>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</si>
  <si>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</si>
  <si>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</si>
  <si>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</si>
  <si>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</si>
  <si>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</si>
  <si>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</si>
  <si>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</si>
  <si>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</si>
  <si>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</si>
  <si>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</si>
  <si>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</si>
  <si>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</si>
  <si>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</si>
  <si>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</si>
  <si>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</si>
  <si>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</si>
  <si>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</si>
  <si>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</si>
  <si>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</si>
  <si>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</si>
  <si>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</si>
  <si>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</si>
  <si>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</si>
  <si>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</si>
  <si>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</si>
  <si>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</si>
  <si>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</si>
  <si>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</si>
  <si>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</si>
  <si>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</si>
  <si>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</si>
  <si>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</si>
  <si>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</si>
  <si>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</si>
  <si>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</si>
  <si>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</si>
  <si>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</si>
  <si>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</si>
  <si>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</si>
  <si>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</si>
  <si>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</si>
  <si>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</si>
  <si>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</si>
  <si>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</si>
  <si>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</si>
  <si>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</si>
  <si>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</si>
  <si>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</si>
  <si>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</si>
  <si>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</si>
  <si>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</si>
  <si>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</si>
  <si>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</si>
  <si>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</si>
  <si>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</si>
  <si>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</si>
  <si>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</si>
  <si>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</si>
  <si>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</si>
  <si>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</si>
  <si>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</si>
  <si>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</si>
  <si>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</si>
  <si>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</si>
  <si>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</si>
  <si>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</si>
  <si>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</si>
  <si>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</si>
  <si>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</si>
  <si>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</si>
  <si>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</si>
  <si>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</si>
  <si>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</si>
  <si>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</si>
  <si>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</si>
  <si>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</si>
  <si>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</si>
  <si>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</si>
  <si>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</si>
  <si>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</si>
  <si>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</si>
  <si>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</si>
  <si>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</si>
  <si>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</si>
  <si>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</si>
  <si>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</si>
  <si>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</si>
  <si>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</si>
  <si>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</si>
  <si>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</si>
  <si>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</si>
  <si>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</si>
  <si>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</si>
  <si>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</si>
  <si>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</si>
  <si>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</si>
  <si>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</si>
  <si>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</si>
  <si>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</si>
  <si>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</si>
  <si>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</si>
  <si>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</si>
  <si>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</si>
  <si>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</si>
  <si>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</si>
  <si>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</si>
  <si>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</si>
  <si>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</si>
  <si>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</si>
  <si>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</si>
  <si>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</si>
  <si>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</si>
  <si>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</si>
  <si>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</si>
  <si>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</si>
  <si>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</si>
  <si>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</si>
  <si>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</si>
  <si>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</si>
  <si>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</si>
  <si>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</si>
  <si>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</si>
  <si>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</si>
  <si>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</si>
  <si>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</si>
  <si>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</si>
  <si>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</si>
  <si>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</si>
  <si>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</si>
  <si>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</si>
  <si>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</si>
  <si>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</si>
  <si>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</si>
  <si>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</si>
  <si>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</si>
  <si>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</si>
  <si>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</si>
  <si>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</si>
  <si>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</si>
  <si>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</si>
  <si>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</si>
  <si>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</si>
  <si>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</si>
  <si>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</si>
  <si>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</si>
  <si>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</si>
  <si>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</si>
  <si>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</si>
  <si>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</si>
  <si>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</si>
  <si>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</si>
  <si>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</si>
  <si>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</si>
  <si>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</si>
  <si>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</si>
  <si>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</si>
  <si>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</si>
  <si>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</si>
  <si>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</si>
  <si>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</si>
  <si>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</si>
  <si>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</si>
  <si>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</si>
  <si>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</si>
  <si>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</si>
  <si>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</si>
  <si>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</si>
  <si>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</si>
  <si>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</si>
  <si>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</si>
  <si>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</si>
  <si>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</si>
  <si>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</si>
  <si>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</si>
  <si>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</si>
  <si>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</si>
  <si>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</si>
  <si>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</si>
  <si>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</si>
  <si>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</si>
  <si>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</si>
  <si>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</si>
  <si>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</si>
  <si>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</si>
  <si>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</si>
  <si>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</si>
  <si>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</si>
  <si>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</si>
  <si>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</si>
  <si>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</si>
  <si>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</si>
  <si>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</si>
  <si>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</si>
  <si>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</si>
  <si>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</si>
  <si>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</si>
  <si>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</si>
  <si>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</si>
  <si>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</si>
  <si>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</si>
  <si>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</si>
  <si>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</si>
  <si>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</si>
  <si>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</si>
  <si>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</si>
  <si>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</si>
  <si>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</si>
  <si>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</si>
  <si>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</si>
  <si>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</si>
  <si>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</si>
  <si>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</si>
  <si>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</si>
  <si>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</si>
  <si>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</si>
  <si>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</si>
  <si>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</si>
  <si>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</si>
  <si>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</si>
  <si>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</si>
  <si>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</si>
  <si>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</si>
  <si>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</si>
  <si>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</si>
  <si>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</si>
  <si>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</si>
  <si>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</si>
  <si>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</si>
  <si>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</si>
  <si>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</si>
  <si>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</si>
  <si>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</si>
  <si>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</si>
  <si>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</si>
  <si>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</si>
  <si>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</si>
  <si>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</si>
  <si>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</si>
  <si>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</si>
  <si>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</si>
  <si>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</si>
  <si>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</si>
  <si>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</si>
  <si>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</si>
  <si>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</si>
  <si>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</si>
  <si>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</si>
  <si>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</si>
  <si>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</si>
  <si>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</si>
  <si>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</si>
  <si>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</si>
  <si>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</si>
  <si>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</si>
  <si>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</si>
  <si>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</si>
  <si>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</si>
  <si>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</si>
  <si>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</si>
  <si>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</si>
  <si>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</si>
  <si>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</si>
  <si>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</si>
  <si>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</si>
  <si>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</si>
  <si>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</si>
  <si>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</si>
  <si>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</si>
  <si>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</si>
  <si>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</si>
  <si>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</si>
  <si>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</si>
  <si>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</si>
  <si>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</si>
  <si>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</si>
  <si>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</si>
  <si>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</si>
  <si>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</si>
  <si>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</si>
  <si>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</si>
  <si>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</si>
  <si>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</si>
  <si>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</si>
  <si>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</si>
  <si>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</si>
  <si>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</si>
  <si>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</si>
  <si>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</si>
  <si>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</si>
  <si>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</si>
  <si>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</si>
  <si>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</si>
  <si>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</si>
  <si>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</si>
  <si>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</si>
  <si>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</si>
  <si>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</si>
  <si>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</si>
  <si>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</si>
  <si>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</si>
  <si>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</si>
  <si>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</si>
  <si>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</si>
  <si>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</si>
  <si>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</si>
  <si>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</si>
  <si>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</si>
  <si>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</si>
  <si>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</si>
  <si>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</si>
  <si>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</si>
  <si>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</si>
  <si>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</si>
  <si>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</si>
  <si>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</si>
  <si>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</si>
  <si>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</si>
  <si>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</si>
  <si>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</si>
  <si>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</si>
  <si>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</si>
  <si>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</si>
  <si>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</si>
  <si>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</si>
  <si>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</si>
  <si>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</si>
  <si>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</si>
  <si>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</si>
  <si>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</si>
  <si>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</si>
  <si>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</si>
  <si>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</si>
  <si>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</si>
  <si>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</si>
  <si>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</si>
  <si>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</si>
  <si>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</si>
  <si>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</si>
  <si>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</si>
  <si>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</si>
  <si>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</si>
  <si>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</si>
  <si>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</si>
  <si>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</si>
  <si>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</si>
  <si>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</si>
  <si>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</si>
  <si>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</si>
  <si>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</si>
  <si>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</si>
  <si>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</si>
  <si>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</si>
  <si>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</si>
  <si>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</si>
  <si>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</si>
  <si>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</si>
  <si>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</si>
  <si>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</si>
  <si>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</si>
  <si>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</si>
  <si>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</si>
  <si>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</si>
  <si>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</si>
  <si>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</si>
  <si>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</si>
  <si>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</si>
  <si>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</si>
  <si>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</si>
  <si>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</si>
  <si>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</si>
  <si>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</si>
  <si>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</si>
  <si>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</si>
  <si>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</si>
  <si>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</si>
  <si>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</si>
  <si>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</si>
  <si>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</si>
  <si>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</si>
  <si>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</si>
  <si>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</si>
  <si>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</si>
  <si>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</si>
  <si>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</si>
  <si>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</si>
  <si>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</si>
  <si>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</si>
  <si>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</si>
  <si>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</si>
  <si>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</si>
  <si>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</si>
  <si>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</si>
  <si>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</si>
  <si>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</si>
  <si>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</si>
  <si>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</si>
  <si>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</si>
  <si>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</si>
  <si>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</si>
  <si>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</si>
  <si>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</si>
  <si>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</si>
  <si>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</si>
  <si>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</si>
  <si>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</si>
  <si>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</si>
  <si>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</si>
  <si>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</si>
  <si>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</si>
  <si>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</si>
  <si>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</si>
  <si>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</si>
  <si>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</si>
  <si>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</si>
  <si>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</si>
  <si>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</si>
  <si>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</si>
  <si>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</si>
  <si>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</si>
  <si>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</si>
  <si>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</si>
  <si>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</si>
  <si>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</si>
  <si>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</si>
  <si>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</si>
  <si>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</si>
  <si>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</si>
  <si>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</si>
  <si>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</si>
  <si>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</si>
  <si>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</si>
  <si>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</si>
  <si>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</si>
  <si>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</si>
  <si>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</si>
  <si>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</si>
  <si>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</si>
  <si>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</si>
  <si>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</si>
  <si>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</si>
  <si>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</si>
  <si>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</si>
  <si>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</si>
  <si>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</si>
  <si>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</si>
  <si>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</si>
  <si>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</si>
  <si>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</si>
  <si>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</si>
  <si>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</si>
  <si>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</si>
  <si>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</si>
  <si>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</si>
  <si>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</si>
  <si>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</si>
  <si>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</si>
  <si>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</si>
  <si>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</si>
  <si>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</si>
  <si>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</si>
  <si>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</si>
  <si>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</si>
  <si>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</si>
  <si>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</si>
  <si>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</si>
  <si>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</si>
  <si>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</si>
  <si>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</si>
  <si>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</si>
  <si>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</si>
  <si>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</si>
  <si>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</si>
  <si>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</si>
  <si>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</si>
  <si>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</si>
  <si>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</si>
  <si>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</si>
  <si>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</si>
  <si>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</si>
  <si>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</si>
  <si>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</si>
  <si>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</si>
  <si>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</si>
  <si>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</si>
  <si>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</si>
  <si>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</si>
  <si>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</si>
  <si>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</si>
  <si>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</si>
  <si>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</si>
  <si>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</si>
  <si>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</si>
  <si>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</si>
  <si>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</si>
  <si>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</si>
  <si>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</si>
  <si>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</si>
  <si>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</si>
  <si>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</si>
  <si>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</si>
  <si>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</si>
  <si>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</si>
  <si>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</si>
  <si>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</si>
  <si>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</si>
  <si>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</si>
  <si>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</si>
  <si>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</si>
  <si>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</si>
  <si>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</si>
  <si>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</si>
  <si>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</si>
  <si>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</si>
  <si>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</si>
  <si>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</si>
  <si>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</si>
  <si>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</si>
  <si>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</si>
  <si>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</si>
  <si>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</si>
  <si>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</si>
  <si>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</si>
  <si>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</si>
  <si>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</si>
  <si>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</si>
  <si>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</si>
  <si>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</si>
  <si>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</si>
  <si>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</si>
  <si>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</si>
  <si>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</si>
  <si>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</si>
  <si>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</si>
  <si>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</si>
  <si>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</si>
  <si>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</si>
  <si>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</si>
  <si>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</si>
  <si>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</si>
  <si>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</si>
  <si>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</si>
  <si>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</si>
  <si>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</si>
  <si>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</si>
  <si>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</si>
  <si>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</si>
  <si>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</si>
  <si>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</si>
  <si>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</si>
  <si>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</si>
  <si>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</si>
  <si>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</si>
  <si>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</si>
  <si>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</si>
  <si>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</si>
  <si>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</si>
  <si>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</si>
  <si>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</si>
  <si>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</si>
  <si>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</si>
  <si>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</si>
  <si>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</si>
  <si>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</si>
  <si>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</si>
  <si>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</si>
  <si>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</si>
  <si>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</si>
  <si>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</si>
  <si>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</si>
  <si>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</si>
  <si>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</si>
  <si>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</si>
  <si>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</si>
  <si>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</si>
  <si>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</si>
  <si>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</si>
  <si>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</si>
  <si>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</si>
  <si>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</si>
  <si>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</si>
  <si>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</si>
  <si>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</si>
  <si>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</si>
  <si>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</si>
  <si>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</si>
  <si>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</si>
  <si>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</si>
  <si>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</si>
  <si>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</si>
  <si>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</si>
  <si>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</si>
  <si>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</si>
  <si>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</si>
  <si>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</si>
  <si>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</si>
  <si>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</si>
  <si>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</si>
  <si>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</si>
  <si>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</si>
  <si>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</si>
  <si>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</si>
  <si>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</si>
  <si>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</si>
  <si>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</si>
  <si>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</si>
  <si>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</si>
  <si>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</si>
  <si>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</si>
  <si>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</si>
  <si>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</si>
  <si>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</si>
  <si>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</si>
  <si>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</si>
  <si>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</si>
  <si>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</si>
  <si>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</si>
  <si>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</si>
  <si>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</si>
  <si>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</si>
  <si>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</si>
  <si>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</si>
  <si>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</si>
  <si>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</si>
  <si>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</si>
  <si>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</si>
  <si>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</si>
  <si>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</si>
  <si>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</si>
  <si>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</si>
  <si>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</si>
  <si>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</si>
  <si>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</si>
  <si>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</si>
  <si>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</si>
  <si>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</si>
  <si>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</si>
  <si>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</si>
  <si>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</si>
  <si>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</si>
  <si>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</si>
  <si>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</si>
  <si>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</si>
  <si>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</si>
  <si>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</si>
  <si>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</si>
  <si>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</si>
  <si>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</si>
  <si>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</si>
  <si>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</si>
  <si>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</si>
  <si>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</si>
  <si>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</si>
  <si>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</si>
  <si>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</si>
  <si>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</si>
  <si>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</si>
  <si>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</si>
  <si>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</si>
  <si>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</si>
  <si>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</si>
  <si>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</si>
  <si>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</si>
  <si>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</si>
  <si>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</si>
  <si>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</si>
  <si>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</si>
  <si>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</si>
  <si>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</si>
  <si>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</si>
  <si>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</si>
  <si>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</si>
  <si>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</si>
  <si>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</si>
  <si>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</si>
  <si>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</si>
  <si>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</si>
  <si>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</si>
  <si>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</si>
  <si>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</si>
  <si>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</si>
  <si>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</si>
  <si>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</si>
  <si>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</si>
  <si>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</si>
  <si>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</si>
  <si>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</si>
  <si>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</si>
  <si>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</si>
  <si>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</si>
  <si>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</si>
  <si>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</si>
  <si>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</si>
  <si>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</si>
  <si>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</si>
  <si>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</si>
  <si>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</si>
  <si>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</si>
  <si>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</si>
  <si>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</si>
  <si>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</si>
  <si>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</si>
  <si>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</si>
  <si>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</si>
  <si>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</si>
  <si>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</si>
  <si>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</si>
  <si>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</si>
  <si>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</si>
  <si>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</si>
  <si>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</si>
  <si>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</si>
  <si>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</si>
  <si>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</si>
  <si>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</si>
  <si>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</si>
  <si>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</si>
  <si>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</si>
  <si>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</si>
  <si>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</si>
  <si>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</si>
  <si>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</si>
  <si>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</si>
  <si>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</si>
  <si>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</si>
  <si>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</si>
  <si>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</si>
  <si>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</si>
  <si>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</si>
  <si>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</si>
  <si>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</si>
  <si>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</si>
  <si>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</si>
  <si>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</si>
  <si>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</si>
  <si>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</si>
  <si>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</si>
  <si>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</si>
  <si>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</si>
  <si>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</si>
  <si>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</si>
  <si>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</si>
  <si>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</si>
  <si>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</si>
  <si>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</si>
  <si>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</si>
  <si>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</si>
  <si>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</si>
  <si>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</si>
  <si>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</si>
  <si>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</si>
  <si>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</si>
  <si>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</si>
  <si>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</si>
  <si>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</si>
  <si>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</si>
  <si>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</si>
  <si>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</si>
  <si>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</si>
  <si>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</si>
  <si>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</si>
  <si>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</si>
  <si>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</si>
  <si>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</si>
  <si>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</si>
  <si>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</si>
  <si>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</si>
  <si>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</si>
  <si>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</si>
  <si>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</si>
  <si>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</si>
  <si>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</si>
  <si>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</si>
  <si>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</si>
  <si>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</si>
  <si>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</si>
  <si>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</si>
  <si>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</si>
  <si>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</si>
  <si>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</si>
  <si>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</si>
  <si>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</si>
  <si>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</si>
  <si>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</si>
  <si>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</si>
  <si>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</si>
  <si>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</si>
  <si>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</si>
  <si>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</si>
  <si>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</si>
  <si>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</si>
  <si>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</si>
  <si>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</si>
  <si>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</si>
  <si>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</si>
  <si>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</si>
  <si>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</si>
  <si>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</si>
  <si>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</si>
  <si>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</si>
  <si>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</si>
  <si>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</si>
  <si>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</si>
  <si>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</si>
  <si>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</si>
  <si>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</si>
  <si>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</si>
  <si>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</si>
  <si>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</si>
  <si>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</si>
  <si>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</si>
  <si>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</si>
  <si>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</si>
  <si>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</si>
  <si>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</si>
  <si>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</si>
  <si>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</si>
  <si>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</si>
  <si>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</si>
  <si>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</si>
  <si>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</si>
  <si>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</si>
  <si>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</si>
  <si>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</si>
  <si>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</si>
  <si>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</si>
  <si>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</si>
  <si>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</si>
  <si>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</si>
  <si>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</si>
  <si>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</si>
  <si>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</si>
  <si>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</si>
  <si>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</si>
  <si>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</si>
  <si>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</si>
  <si>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</si>
  <si>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</si>
  <si>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</si>
  <si>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</si>
  <si>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</si>
  <si>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</si>
  <si>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</si>
  <si>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</si>
  <si>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</si>
  <si>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</si>
  <si>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</si>
  <si>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</si>
  <si>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</si>
  <si>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</si>
  <si>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</si>
  <si>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</si>
  <si>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</si>
  <si>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</si>
  <si>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</si>
  <si>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</si>
  <si>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</si>
  <si>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</si>
  <si>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</si>
  <si>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</si>
  <si>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</si>
  <si>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</si>
  <si>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</si>
  <si>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</si>
  <si>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</si>
  <si>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</si>
  <si>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</si>
  <si>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</si>
  <si>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</si>
  <si>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</si>
  <si>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</si>
  <si>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</si>
  <si>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</si>
  <si>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</si>
  <si>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</si>
  <si>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</si>
  <si>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</si>
  <si>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</si>
  <si>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</si>
  <si>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</si>
  <si>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</si>
  <si>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</si>
  <si>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</si>
  <si>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</si>
  <si>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</si>
  <si>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</si>
  <si>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</si>
  <si>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</si>
  <si>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</si>
  <si>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</si>
  <si>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</si>
  <si>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</si>
  <si>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</si>
  <si>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</si>
  <si>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</si>
  <si>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</si>
  <si>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</si>
  <si>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</si>
  <si>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</si>
  <si>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</si>
  <si>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</si>
  <si>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</si>
  <si>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</si>
  <si>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</si>
  <si>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</si>
  <si>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</si>
  <si>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</si>
  <si>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</si>
  <si>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</si>
  <si>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</si>
  <si>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</si>
  <si>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</si>
  <si>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</si>
  <si>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</si>
  <si>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</si>
  <si>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</si>
  <si>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</si>
  <si>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</si>
  <si>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</si>
  <si>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</si>
  <si>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</si>
  <si>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</si>
  <si>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</si>
  <si>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</si>
  <si>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</si>
  <si>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</si>
  <si>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</si>
  <si>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</si>
  <si>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</si>
  <si>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</si>
  <si>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</si>
  <si>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</si>
  <si>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</si>
  <si>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</si>
  <si>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</si>
  <si>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</si>
  <si>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</si>
  <si>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</si>
  <si>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</si>
  <si>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</si>
  <si>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</si>
  <si>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</si>
  <si>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</si>
  <si>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</si>
  <si>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</si>
  <si>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</si>
  <si>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</si>
  <si>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</si>
  <si>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</si>
  <si>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</si>
  <si>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</si>
  <si>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</si>
  <si>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</si>
  <si>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</si>
  <si>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</si>
  <si>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</si>
  <si>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</si>
  <si>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</si>
  <si>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</si>
  <si>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</si>
  <si>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</si>
  <si>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</si>
  <si>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</si>
  <si>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</si>
  <si>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</si>
  <si>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</si>
  <si>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</si>
  <si>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</si>
  <si>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</si>
  <si>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</si>
  <si>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</si>
  <si>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</si>
  <si>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</si>
  <si>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</si>
  <si>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</si>
  <si>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</si>
  <si>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</si>
  <si>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</si>
  <si>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</si>
  <si>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</si>
  <si>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</si>
  <si>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</si>
  <si>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</si>
  <si>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</si>
  <si>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</si>
  <si>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</si>
  <si>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</si>
  <si>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</si>
  <si>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</si>
  <si>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</si>
  <si>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</si>
  <si>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</si>
  <si>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</si>
  <si>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</si>
  <si>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</si>
  <si>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</si>
  <si>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</si>
  <si>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</si>
  <si>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</si>
  <si>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</si>
  <si>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</si>
  <si>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</si>
  <si>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</si>
  <si>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</si>
  <si>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</si>
  <si>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</si>
  <si>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</si>
  <si>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</si>
  <si>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</si>
  <si>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</si>
  <si>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</si>
  <si>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</si>
  <si>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</si>
  <si>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</si>
  <si>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</si>
  <si>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</si>
  <si>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</si>
  <si>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</si>
  <si>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</si>
  <si>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</si>
  <si>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</si>
  <si>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</si>
  <si>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</si>
  <si>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</si>
  <si>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</si>
  <si>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</si>
  <si>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</si>
  <si>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</si>
  <si>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</si>
  <si>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</si>
  <si>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</si>
  <si>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</si>
  <si>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</si>
  <si>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</si>
  <si>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</si>
  <si>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</si>
  <si>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</si>
  <si>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</si>
  <si>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</si>
  <si>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</si>
  <si>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</si>
  <si>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</si>
  <si>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</si>
  <si>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</si>
  <si>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</si>
  <si>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</si>
  <si>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</si>
  <si>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</si>
  <si>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</si>
  <si>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</si>
  <si>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</si>
  <si>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</si>
  <si>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</si>
  <si>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</si>
  <si>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</si>
  <si>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</si>
  <si>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</si>
  <si>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</si>
  <si>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</si>
  <si>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</si>
  <si>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</si>
  <si>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</si>
  <si>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</si>
  <si>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</si>
  <si>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</si>
  <si>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</si>
  <si>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</si>
  <si>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</si>
  <si>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</si>
  <si>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</si>
  <si>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</si>
  <si>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</si>
  <si>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</si>
  <si>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</si>
  <si>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</si>
  <si>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</si>
  <si>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</si>
  <si>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</si>
  <si>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</si>
  <si>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</si>
  <si>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</si>
  <si>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</si>
  <si>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</si>
  <si>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</si>
  <si>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</si>
  <si>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</si>
  <si>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</si>
  <si>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</si>
  <si>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</si>
  <si>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</si>
  <si>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</si>
  <si>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</si>
  <si>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</si>
  <si>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</si>
  <si>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</si>
  <si>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</si>
  <si>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</si>
  <si>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</si>
  <si>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</si>
  <si>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</si>
  <si>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</si>
  <si>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</si>
  <si>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</si>
  <si>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</si>
  <si>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</si>
  <si>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</si>
  <si>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</si>
  <si>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</si>
  <si>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</si>
  <si>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</si>
  <si>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</si>
  <si>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</si>
  <si>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</si>
  <si>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</si>
  <si>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</si>
  <si>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</si>
  <si>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</si>
  <si>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</si>
  <si>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</si>
  <si>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</si>
  <si>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</si>
  <si>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</si>
  <si>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</si>
  <si>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</si>
  <si>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</si>
  <si>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</si>
  <si>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</si>
  <si>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</si>
  <si>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</si>
  <si>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</si>
  <si>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</si>
  <si>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</si>
  <si>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</si>
  <si>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</si>
  <si>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</si>
  <si>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</si>
  <si>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</si>
  <si>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</si>
  <si>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</si>
  <si>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</si>
  <si>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</si>
  <si>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</si>
  <si>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</si>
  <si>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</si>
  <si>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</si>
  <si>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</si>
  <si>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</si>
  <si>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</si>
  <si>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</si>
  <si>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</si>
  <si>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</si>
  <si>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</si>
  <si>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</si>
  <si>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</si>
  <si>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</si>
  <si>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</si>
  <si>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</si>
  <si>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</si>
  <si>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</si>
  <si>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</si>
  <si>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</si>
  <si>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</si>
  <si>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</si>
  <si>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</si>
  <si>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</si>
  <si>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</si>
  <si>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</si>
  <si>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</si>
  <si>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</si>
  <si>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</si>
  <si>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</si>
  <si>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</si>
  <si>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</si>
  <si>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</si>
  <si>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</si>
  <si>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</si>
  <si>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</si>
  <si>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</si>
  <si>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</si>
  <si>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</si>
  <si>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</si>
  <si>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</si>
  <si>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</si>
  <si>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</si>
  <si>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</si>
  <si>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</si>
  <si>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</si>
  <si>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</si>
  <si>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</si>
  <si>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</si>
  <si>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</si>
  <si>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</si>
  <si>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</si>
  <si>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</si>
  <si>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</si>
  <si>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</si>
  <si>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</si>
  <si>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</si>
  <si>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</si>
  <si>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</si>
  <si>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</si>
  <si>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</si>
  <si>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</si>
  <si>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</si>
  <si>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</si>
  <si>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</si>
  <si>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</si>
  <si>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</si>
  <si>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</si>
  <si>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</si>
  <si>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</si>
  <si>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</si>
  <si>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</si>
  <si>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</si>
  <si>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</si>
  <si>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</si>
  <si>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</si>
  <si>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</si>
  <si>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</si>
  <si>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</si>
  <si>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</si>
  <si>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</si>
  <si>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</si>
  <si>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</si>
  <si>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</si>
  <si>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</si>
  <si>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</si>
  <si>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</si>
  <si>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</si>
  <si>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</si>
  <si>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</si>
  <si>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</si>
  <si>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</si>
  <si>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</si>
  <si>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</si>
  <si>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</si>
  <si>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</si>
  <si>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</si>
  <si>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</si>
  <si>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</si>
  <si>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</si>
  <si>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</si>
  <si>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</si>
  <si>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</si>
  <si>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</si>
  <si>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</si>
  <si>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</si>
  <si>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</si>
  <si>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</si>
  <si>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</si>
  <si>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</si>
  <si>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</si>
  <si>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</si>
  <si>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</si>
  <si>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</si>
  <si>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</si>
  <si>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</si>
  <si>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</si>
  <si>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</si>
  <si>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</si>
  <si>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</si>
  <si>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</si>
  <si>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</si>
  <si>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</si>
  <si>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</si>
  <si>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</si>
  <si>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</si>
  <si>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</si>
  <si>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</si>
  <si>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</si>
  <si>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</si>
  <si>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</si>
  <si>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</si>
  <si>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</si>
  <si>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</si>
  <si>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</si>
  <si>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</si>
  <si>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</si>
  <si>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</si>
  <si>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</si>
  <si>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</si>
  <si>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</si>
  <si>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</si>
  <si>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</si>
  <si>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</si>
  <si>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</si>
  <si>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</si>
  <si>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</si>
  <si>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</si>
  <si>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</si>
  <si>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</si>
  <si>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</si>
  <si>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</si>
  <si>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</si>
  <si>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</si>
  <si>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</si>
  <si>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</si>
  <si>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</si>
  <si>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</si>
  <si>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</si>
  <si>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</si>
  <si>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</si>
  <si>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</si>
  <si>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</si>
  <si>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</si>
  <si>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</si>
  <si>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</si>
  <si>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</si>
  <si>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</si>
  <si>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</si>
  <si>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</si>
  <si>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</si>
  <si>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</si>
  <si>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</si>
  <si>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</si>
  <si>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</si>
  <si>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</si>
  <si>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</si>
  <si>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</si>
  <si>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</si>
  <si>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</si>
  <si>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</si>
  <si>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</si>
  <si>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</si>
  <si>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</si>
  <si>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</si>
  <si>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</si>
  <si>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</si>
  <si>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</si>
  <si>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</si>
  <si>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</si>
  <si>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</si>
  <si>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</si>
  <si>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</si>
  <si>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</si>
  <si>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</si>
  <si>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</si>
  <si>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</si>
  <si>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</si>
  <si>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</si>
  <si>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</si>
  <si>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</si>
  <si>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</si>
  <si>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</si>
  <si>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</si>
  <si>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</si>
  <si>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</si>
  <si>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</si>
  <si>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</si>
  <si>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</si>
  <si>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</si>
  <si>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</si>
  <si>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</si>
  <si>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</si>
  <si>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</si>
  <si>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</si>
  <si>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</si>
  <si>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</si>
  <si>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</si>
  <si>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</si>
  <si>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</si>
  <si>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</si>
  <si>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</si>
  <si>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</si>
  <si>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</si>
  <si>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</si>
  <si>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</si>
  <si>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</si>
  <si>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</si>
  <si>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</si>
  <si>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</si>
  <si>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</si>
  <si>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</si>
  <si>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</si>
  <si>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</si>
  <si>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</si>
  <si>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</si>
  <si>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</si>
  <si>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</si>
  <si>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</si>
  <si>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</si>
  <si>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</si>
  <si>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</si>
  <si>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</si>
  <si>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</si>
  <si>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</si>
  <si>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</si>
  <si>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</si>
  <si>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</si>
  <si>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</si>
  <si>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</si>
  <si>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</si>
  <si>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</si>
  <si>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</si>
  <si>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</si>
  <si>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</si>
  <si>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</si>
  <si>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</si>
  <si>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</si>
  <si>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</si>
  <si>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</si>
  <si>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</si>
  <si>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</si>
  <si>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</si>
  <si>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</si>
  <si>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</si>
  <si>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</si>
  <si>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</si>
  <si>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</si>
  <si>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</si>
  <si>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</si>
  <si>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</si>
  <si>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</si>
  <si>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</si>
  <si>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</si>
  <si>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</si>
  <si>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</si>
  <si>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</si>
  <si>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</si>
  <si>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</si>
  <si>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</si>
  <si>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</si>
  <si>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</si>
  <si>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</si>
  <si>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</si>
  <si>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</si>
  <si>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</si>
  <si>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</si>
  <si>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</si>
  <si>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</si>
  <si>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</si>
  <si>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</si>
  <si>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</si>
  <si>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</si>
  <si>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</si>
  <si>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</si>
  <si>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</si>
  <si>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</si>
  <si>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</si>
  <si>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</si>
  <si>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</si>
  <si>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</si>
  <si>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</si>
  <si>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</si>
  <si>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</si>
  <si>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</si>
  <si>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</si>
  <si>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</si>
  <si>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</si>
  <si>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</si>
  <si>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</si>
  <si>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</si>
  <si>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</si>
  <si>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</si>
  <si>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</si>
  <si>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</si>
  <si>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</si>
  <si>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</si>
  <si>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</si>
  <si>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</si>
  <si>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</si>
  <si>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</si>
  <si>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</si>
  <si>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</si>
  <si>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</si>
  <si>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</si>
  <si>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</si>
  <si>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</si>
  <si>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</si>
  <si>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</si>
  <si>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</si>
  <si>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</si>
  <si>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</si>
  <si>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</si>
  <si>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</si>
  <si>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</si>
  <si>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</si>
  <si>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</si>
  <si>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</si>
  <si>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</si>
  <si>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</si>
  <si>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</si>
  <si>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</si>
  <si>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</si>
  <si>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</si>
  <si>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</si>
  <si>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</si>
  <si>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</si>
  <si>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</si>
  <si>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</si>
  <si>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</si>
  <si>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</si>
  <si>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</si>
  <si>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</si>
  <si>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</si>
  <si>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</si>
  <si>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</si>
  <si>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</si>
  <si>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</si>
  <si>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</si>
  <si>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</si>
  <si>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</si>
  <si>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</si>
  <si>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</si>
  <si>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</si>
  <si>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</si>
  <si>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</si>
  <si>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</si>
  <si>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</si>
  <si>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</si>
  <si>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</si>
  <si>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</si>
  <si>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</si>
  <si>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</si>
  <si>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</si>
  <si>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</si>
  <si>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</si>
  <si>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</si>
  <si>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</si>
  <si>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</si>
  <si>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</si>
  <si>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</si>
  <si>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</si>
  <si>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</si>
  <si>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</si>
  <si>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</si>
  <si>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</si>
  <si>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</si>
  <si>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</si>
  <si>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</si>
  <si>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</si>
  <si>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</si>
  <si>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</si>
  <si>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</si>
  <si>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</si>
  <si>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</si>
  <si>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</si>
  <si>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</si>
  <si>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</si>
  <si>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</si>
  <si>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</si>
  <si>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</si>
  <si>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</si>
  <si>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</si>
  <si>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</si>
  <si>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</si>
  <si>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</si>
  <si>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</si>
  <si>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</si>
  <si>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</si>
  <si>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</si>
  <si>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</si>
  <si>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</si>
  <si>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</si>
  <si>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</si>
  <si>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</si>
  <si>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</si>
  <si>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</si>
  <si>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</si>
  <si>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</si>
  <si>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</si>
  <si>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</si>
  <si>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</si>
  <si>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</si>
  <si>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</si>
  <si>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</si>
  <si>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</si>
  <si>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</si>
  <si>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</si>
  <si>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</si>
  <si>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</si>
  <si>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</si>
  <si>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</si>
  <si>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</si>
  <si>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</si>
  <si>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</si>
  <si>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</si>
  <si>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</si>
  <si>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</si>
  <si>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</si>
  <si>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</si>
  <si>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</si>
  <si>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</si>
  <si>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</si>
  <si>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</si>
  <si>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</si>
  <si>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</si>
  <si>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</si>
  <si>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</si>
  <si>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</si>
  <si>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</si>
  <si>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</si>
  <si>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</si>
  <si>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</si>
  <si>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</si>
  <si>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</si>
  <si>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</si>
  <si>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</si>
  <si>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</si>
  <si>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</si>
  <si>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</si>
  <si>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</si>
  <si>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</si>
  <si>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</si>
  <si>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</si>
  <si>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</si>
  <si>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</si>
  <si>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</si>
  <si>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</si>
  <si>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</si>
  <si>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</si>
  <si>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</si>
  <si>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</si>
  <si>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</si>
  <si>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</si>
  <si>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</si>
  <si>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</si>
  <si>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</si>
  <si>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</si>
  <si>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</si>
  <si>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</si>
  <si>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</si>
  <si>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</si>
  <si>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</si>
  <si>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</si>
  <si>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</si>
  <si>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</si>
  <si>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</si>
  <si>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</si>
  <si>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</si>
  <si>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</si>
  <si>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</si>
  <si>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</si>
  <si>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</si>
  <si>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</si>
  <si>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</si>
  <si>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</si>
  <si>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</si>
  <si>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</si>
  <si>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</si>
  <si>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</si>
  <si>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</si>
  <si>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</si>
  <si>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</si>
  <si>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</si>
  <si>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</si>
  <si>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</si>
  <si>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</si>
  <si>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</si>
  <si>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</si>
  <si>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</si>
  <si>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</si>
  <si>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</si>
  <si>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</si>
  <si>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</si>
  <si>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</si>
  <si>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</si>
  <si>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</si>
  <si>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</si>
  <si>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</si>
  <si>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</si>
  <si>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</si>
  <si>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</si>
  <si>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</si>
  <si>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</si>
  <si>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</si>
  <si>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</si>
  <si>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</si>
  <si>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</si>
  <si>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</si>
  <si>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</si>
  <si>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</si>
  <si>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</si>
  <si>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</si>
  <si>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</si>
  <si>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</si>
  <si>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</si>
  <si>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</si>
  <si>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</si>
  <si>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</si>
  <si>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</si>
  <si>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</si>
  <si>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</si>
  <si>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</si>
  <si>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</si>
  <si>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</si>
  <si>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</si>
  <si>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</si>
  <si>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</si>
  <si>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</si>
  <si>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</si>
  <si>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</si>
  <si>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</si>
  <si>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</si>
  <si>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</si>
  <si>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</si>
  <si>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</si>
  <si>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</si>
  <si>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</si>
  <si>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</si>
  <si>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</si>
  <si>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</si>
  <si>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</si>
  <si>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</si>
  <si>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</si>
  <si>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</si>
  <si>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</si>
  <si>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</si>
  <si>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</si>
  <si>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</si>
  <si>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</si>
  <si>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</si>
  <si>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</si>
  <si>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</si>
  <si>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</si>
  <si>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</si>
  <si>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</si>
  <si>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</si>
  <si>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</si>
  <si>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</si>
  <si>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</si>
  <si>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</si>
  <si>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</si>
  <si>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</si>
  <si>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</si>
  <si>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</si>
  <si>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</si>
  <si>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</si>
  <si>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</si>
  <si>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</si>
  <si>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</si>
  <si>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</si>
  <si>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</si>
  <si>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</si>
  <si>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</si>
  <si>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</si>
  <si>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</si>
  <si>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</si>
  <si>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</si>
  <si>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</si>
  <si>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</si>
  <si>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</si>
  <si>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</si>
  <si>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</si>
  <si>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</si>
  <si>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</si>
  <si>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</si>
  <si>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</si>
  <si>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</si>
  <si>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</si>
  <si>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</si>
  <si>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</si>
  <si>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</si>
  <si>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</si>
  <si>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</si>
  <si>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</si>
  <si>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</si>
  <si>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</si>
  <si>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</si>
  <si>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</si>
  <si>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</si>
  <si>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</si>
  <si>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</si>
  <si>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</si>
  <si>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</si>
  <si>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</si>
  <si>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</si>
  <si>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</si>
  <si>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</si>
  <si>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</si>
  <si>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</si>
  <si>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</si>
  <si>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</si>
  <si>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</si>
  <si>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</si>
  <si>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</si>
  <si>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</si>
  <si>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</si>
  <si>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</si>
  <si>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</si>
  <si>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</si>
  <si>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</si>
  <si>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</si>
  <si>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</si>
  <si>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</si>
  <si>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</si>
  <si>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</si>
  <si>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</si>
  <si>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</si>
  <si>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</si>
  <si>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</si>
  <si>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</si>
  <si>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</si>
  <si>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</si>
  <si>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</si>
  <si>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</si>
  <si>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</si>
  <si>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</si>
  <si>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</si>
  <si>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</si>
  <si>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</si>
  <si>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</si>
  <si>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</si>
  <si>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</si>
  <si>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</si>
  <si>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</si>
  <si>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</si>
  <si>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</si>
  <si>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</si>
  <si>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</si>
  <si>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</si>
  <si>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</si>
  <si>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</si>
  <si>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</si>
  <si>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</si>
  <si>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</si>
  <si>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</si>
  <si>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</si>
  <si>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</si>
  <si>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</si>
  <si>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</si>
  <si>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</si>
  <si>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</si>
  <si>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</si>
  <si>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</si>
  <si>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</si>
  <si>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</si>
  <si>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</si>
  <si>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</si>
  <si>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</si>
  <si>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</si>
  <si>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</si>
  <si>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</si>
  <si>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</si>
  <si>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</si>
  <si>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</si>
  <si>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</si>
  <si>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</si>
  <si>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</si>
  <si>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</si>
  <si>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</si>
  <si>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</si>
  <si>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</si>
  <si>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</si>
  <si>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</si>
  <si>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</si>
  <si>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</si>
  <si>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</si>
  <si>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</si>
  <si>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</si>
  <si>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</si>
  <si>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</si>
  <si>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</si>
  <si>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</si>
  <si>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</si>
  <si>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</si>
  <si>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</si>
  <si>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</si>
  <si>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</si>
  <si>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</si>
  <si>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</si>
  <si>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</si>
  <si>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</si>
  <si>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</si>
  <si>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</si>
  <si>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</si>
  <si>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</si>
  <si>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</si>
  <si>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</si>
  <si>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</si>
  <si>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</si>
  <si>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</si>
  <si>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</si>
  <si>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</si>
  <si>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</si>
  <si>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</si>
  <si>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</si>
  <si>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</si>
  <si>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</si>
  <si>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</si>
  <si>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</si>
  <si>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</si>
  <si>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</si>
  <si>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</si>
  <si>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</si>
  <si>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</si>
  <si>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</si>
  <si>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</si>
  <si>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</si>
  <si>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</si>
  <si>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</si>
  <si>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</si>
  <si>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</si>
  <si>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</si>
  <si>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</si>
  <si>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</si>
  <si>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</si>
  <si>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</si>
  <si>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</si>
  <si>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</si>
  <si>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</si>
  <si>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</si>
  <si>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</si>
  <si>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</si>
  <si>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</si>
  <si>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</si>
  <si>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</si>
  <si>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</si>
  <si>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</si>
  <si>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</si>
  <si>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</si>
  <si>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</si>
  <si>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</si>
  <si>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</si>
  <si>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</si>
  <si>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</si>
  <si>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</si>
  <si>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</si>
  <si>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</si>
  <si>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</si>
  <si>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</si>
  <si>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</si>
  <si>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</si>
  <si>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</si>
  <si>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</si>
  <si>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</si>
  <si>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</si>
  <si>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</si>
  <si>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</si>
  <si>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</si>
  <si>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</si>
  <si>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</si>
  <si>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</si>
  <si>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</si>
  <si>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</si>
  <si>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</si>
  <si>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</si>
  <si>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</si>
  <si>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</si>
  <si>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</si>
  <si>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</si>
  <si>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</si>
  <si>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</si>
  <si>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</si>
  <si>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</si>
  <si>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</si>
  <si>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</si>
  <si>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</si>
  <si>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</si>
  <si>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</si>
  <si>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</si>
  <si>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</si>
  <si>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</si>
  <si>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</si>
  <si>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</si>
  <si>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</si>
  <si>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</si>
  <si>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</si>
  <si>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</si>
  <si>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</si>
  <si>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</si>
  <si>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</si>
  <si>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</si>
  <si>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</si>
  <si>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</si>
  <si>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</si>
  <si>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</si>
  <si>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</si>
  <si>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</si>
  <si>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</si>
  <si>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</si>
  <si>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</si>
  <si>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</si>
  <si>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</si>
  <si>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</si>
  <si>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</si>
  <si>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</si>
  <si>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</si>
  <si>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</si>
  <si>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</si>
  <si>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</si>
  <si>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</si>
  <si>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</si>
  <si>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</si>
  <si>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</si>
  <si>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</si>
  <si>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</si>
  <si>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</si>
  <si>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</si>
  <si>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</si>
  <si>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</si>
  <si>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</si>
  <si>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</si>
  <si>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</si>
  <si>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</si>
  <si>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</si>
  <si>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</si>
  <si>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</si>
  <si>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</si>
  <si>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</si>
  <si>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</si>
  <si>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</si>
  <si>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</si>
  <si>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</si>
  <si>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</si>
  <si>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</si>
  <si>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</si>
  <si>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</si>
  <si>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</si>
  <si>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</si>
  <si>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</si>
  <si>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</si>
  <si>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</si>
  <si>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</si>
  <si>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</si>
  <si>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</si>
  <si>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</si>
  <si>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</si>
  <si>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</si>
  <si>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</si>
  <si>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</si>
  <si>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</si>
  <si>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</si>
  <si>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</si>
  <si>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</si>
  <si>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</si>
  <si>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</si>
  <si>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</si>
  <si>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</si>
  <si>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</si>
  <si>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</si>
  <si>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</si>
  <si>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</si>
  <si>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</si>
  <si>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</si>
  <si>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</si>
  <si>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</si>
  <si>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</si>
  <si>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</si>
  <si>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</si>
  <si>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</si>
  <si>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</si>
  <si>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</si>
  <si>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</si>
  <si>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</si>
  <si>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</si>
  <si>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</si>
  <si>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</si>
  <si>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</si>
  <si>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</si>
  <si>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</si>
  <si>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</si>
  <si>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</si>
  <si>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</si>
  <si>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</si>
  <si>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</si>
  <si>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</si>
  <si>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</si>
  <si>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</si>
  <si>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</si>
  <si>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</si>
  <si>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</si>
  <si>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</si>
  <si>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</si>
  <si>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</si>
  <si>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</si>
  <si>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</si>
  <si>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</si>
  <si>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</si>
  <si>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</si>
  <si>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</si>
  <si>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</si>
  <si>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</si>
  <si>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</si>
  <si>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</si>
  <si>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</si>
  <si>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</si>
  <si>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</si>
  <si>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</si>
  <si>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</si>
  <si>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</si>
  <si>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</si>
  <si>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</si>
  <si>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</si>
  <si>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</si>
  <si>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</si>
  <si>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</si>
  <si>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</si>
  <si>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</si>
  <si>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</si>
  <si>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</si>
  <si>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</si>
  <si>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</si>
  <si>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</si>
  <si>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</si>
  <si>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</si>
  <si>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</si>
  <si>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</si>
  <si>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</si>
  <si>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</si>
  <si>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</si>
  <si>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</si>
  <si>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</si>
  <si>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</si>
  <si>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</si>
  <si>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</si>
  <si>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</si>
  <si>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</si>
  <si>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</si>
  <si>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</si>
  <si>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</si>
  <si>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</si>
  <si>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</si>
  <si>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</si>
  <si>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</si>
  <si>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</si>
  <si>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</si>
  <si>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</si>
  <si>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</si>
  <si>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</si>
  <si>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</si>
  <si>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</si>
  <si>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</si>
  <si>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</si>
  <si>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</si>
  <si>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</si>
  <si>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</si>
  <si>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</si>
  <si>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</si>
  <si>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</si>
  <si>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</si>
  <si>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</si>
  <si>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</si>
  <si>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</si>
  <si>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</si>
  <si>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</si>
  <si>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</si>
  <si>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</si>
  <si>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</si>
  <si>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</si>
  <si>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</si>
  <si>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</si>
  <si>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</si>
  <si>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</si>
  <si>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</si>
  <si>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</si>
  <si>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</si>
  <si>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</si>
  <si>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</si>
  <si>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</si>
  <si>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</si>
  <si>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</si>
  <si>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</si>
  <si>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</si>
  <si>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</si>
  <si>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</si>
  <si>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</si>
  <si>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</si>
  <si>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</si>
  <si>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</si>
  <si>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</si>
  <si>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</si>
  <si>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</si>
  <si>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</si>
  <si>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</si>
  <si>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</si>
  <si>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</si>
  <si>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</si>
  <si>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</si>
  <si>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</si>
  <si>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</si>
  <si>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</si>
  <si>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</si>
  <si>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</si>
  <si>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</si>
  <si>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</si>
  <si>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</si>
  <si>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</si>
  <si>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</si>
  <si>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</si>
  <si>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</si>
  <si>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</si>
  <si>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</si>
  <si>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</si>
  <si>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</si>
  <si>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</si>
  <si>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</si>
  <si>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</si>
  <si>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</si>
  <si>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</si>
  <si>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</si>
  <si>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</si>
  <si>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</si>
  <si>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</si>
  <si>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</si>
  <si>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</si>
  <si>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</si>
  <si>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</si>
  <si>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</si>
  <si>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</si>
  <si>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</si>
  <si>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</si>
  <si>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</si>
  <si>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</si>
  <si>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</si>
  <si>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</si>
  <si>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</si>
  <si>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</si>
  <si>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</si>
  <si>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</si>
  <si>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</si>
  <si>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</si>
  <si>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</si>
  <si>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</si>
  <si>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</si>
  <si>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</si>
  <si>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</si>
  <si>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</si>
  <si>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</si>
  <si>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</si>
  <si>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</si>
  <si>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</si>
  <si>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</si>
  <si>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</si>
  <si>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</si>
  <si>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</si>
  <si>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</si>
  <si>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</si>
  <si>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</si>
  <si>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</si>
  <si>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</si>
  <si>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</si>
  <si>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</si>
  <si>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</si>
  <si>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</si>
  <si>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</si>
  <si>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</si>
  <si>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</si>
  <si>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</si>
  <si>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</si>
  <si>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</si>
  <si>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</si>
  <si>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</si>
  <si>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</si>
  <si>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</si>
  <si>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</si>
  <si>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</si>
  <si>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</si>
  <si>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</si>
  <si>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</si>
  <si>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</si>
  <si>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</si>
  <si>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</si>
  <si>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</si>
  <si>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</si>
  <si>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</si>
  <si>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</si>
  <si>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</si>
  <si>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</si>
  <si>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</si>
  <si>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</si>
  <si>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</si>
  <si>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</si>
  <si>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</si>
  <si>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</si>
  <si>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</si>
  <si>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</si>
  <si>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</si>
  <si>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</si>
  <si>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</si>
  <si>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</si>
  <si>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</si>
  <si>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</si>
  <si>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</si>
  <si>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</si>
  <si>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</si>
  <si>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</si>
  <si>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</si>
  <si>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</si>
  <si>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</si>
  <si>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</si>
  <si>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</si>
  <si>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</si>
  <si>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</si>
  <si>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</si>
  <si>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</si>
  <si>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</si>
  <si>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</si>
  <si>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</si>
  <si>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</si>
  <si>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</si>
  <si>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</si>
  <si>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</si>
  <si>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</si>
  <si>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</si>
  <si>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</si>
  <si>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</si>
  <si>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</si>
  <si>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</si>
  <si>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</si>
  <si>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</si>
  <si>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</si>
  <si>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</si>
  <si>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</si>
  <si>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</si>
  <si>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</si>
  <si>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</si>
  <si>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</si>
  <si>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</si>
  <si>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</si>
  <si>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</si>
  <si>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</si>
  <si>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</si>
  <si>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</si>
  <si>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</si>
  <si>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</si>
  <si>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</si>
  <si>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</si>
  <si>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</si>
  <si>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</si>
  <si>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</si>
  <si>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</si>
  <si>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</si>
  <si>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</si>
  <si>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</si>
  <si>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</si>
  <si>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</si>
  <si>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</si>
  <si>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</si>
  <si>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</si>
  <si>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</si>
  <si>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</si>
  <si>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</si>
  <si>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</si>
  <si>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</si>
  <si>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</si>
  <si>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</si>
  <si>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</si>
  <si>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</si>
  <si>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</si>
  <si>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</si>
  <si>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</si>
  <si>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</si>
  <si>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</si>
  <si>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</si>
  <si>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</si>
  <si>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</si>
  <si>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</si>
  <si>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</si>
  <si>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</si>
  <si>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</si>
  <si>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</si>
  <si>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</si>
  <si>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</si>
  <si>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</si>
  <si>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</si>
  <si>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</si>
  <si>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</si>
  <si>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</si>
  <si>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</si>
  <si>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</si>
  <si>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</si>
  <si>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</si>
  <si>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</si>
  <si>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</si>
  <si>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</si>
  <si>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</si>
  <si>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</si>
  <si>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</si>
  <si>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</si>
  <si>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</si>
  <si>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</si>
  <si>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</si>
  <si>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</si>
  <si>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</si>
  <si>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</si>
  <si>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</si>
  <si>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</si>
  <si>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</si>
  <si>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</si>
  <si>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</si>
  <si>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</si>
  <si>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</si>
  <si>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</si>
  <si>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</si>
  <si>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</si>
  <si>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</si>
  <si>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</si>
  <si>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</si>
  <si>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</si>
  <si>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</si>
  <si>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</si>
  <si>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</si>
  <si>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</si>
  <si>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</si>
  <si>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</si>
  <si>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</si>
  <si>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</si>
  <si>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</si>
  <si>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</si>
  <si>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</si>
  <si>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</si>
  <si>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</si>
  <si>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</si>
  <si>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</si>
  <si>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</si>
  <si>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</si>
  <si>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</si>
  <si>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</si>
  <si>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</si>
  <si>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</si>
  <si>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</si>
  <si>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</si>
  <si>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</si>
  <si>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</si>
  <si>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</si>
  <si>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</si>
  <si>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</si>
  <si>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</si>
  <si>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</si>
  <si>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</si>
  <si>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</si>
  <si>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</si>
  <si>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</si>
  <si>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</si>
  <si>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</si>
  <si>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</si>
  <si>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</si>
  <si>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</si>
  <si>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</si>
  <si>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</si>
  <si>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</si>
  <si>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</si>
  <si>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</si>
  <si>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</si>
  <si>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</si>
  <si>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</si>
  <si>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</si>
  <si>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</si>
  <si>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</si>
  <si>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</si>
  <si>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</si>
  <si>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</si>
  <si>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</si>
  <si>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</si>
  <si>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</si>
  <si>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</si>
  <si>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</si>
  <si>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</si>
  <si>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</si>
  <si>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</si>
  <si>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</si>
  <si>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</si>
  <si>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</si>
  <si>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</si>
  <si>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</si>
  <si>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</si>
  <si>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</si>
  <si>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</si>
  <si>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</si>
  <si>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</si>
  <si>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</si>
  <si>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</si>
  <si>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</si>
  <si>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</si>
  <si>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</si>
  <si>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</si>
  <si>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</si>
  <si>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</si>
  <si>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</si>
  <si>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</si>
  <si>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</si>
  <si>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</si>
  <si>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</si>
  <si>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</si>
  <si>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</si>
  <si>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</si>
  <si>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</si>
  <si>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</si>
  <si>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</si>
  <si>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</si>
  <si>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</si>
  <si>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</si>
  <si>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</si>
  <si>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</si>
  <si>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</si>
  <si>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</si>
  <si>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</si>
  <si>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</si>
  <si>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</si>
  <si>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</si>
  <si>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</si>
  <si>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</si>
  <si>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</si>
  <si>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</si>
  <si>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</si>
  <si>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</si>
  <si>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</si>
  <si>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</si>
  <si>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</si>
  <si>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</si>
  <si>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</si>
  <si>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</si>
  <si>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</si>
  <si>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</si>
  <si>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</si>
  <si>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</si>
  <si>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</si>
  <si>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</si>
  <si>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</si>
  <si>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</si>
  <si>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</si>
  <si>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</si>
  <si>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</si>
  <si>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</si>
  <si>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</si>
  <si>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</si>
  <si>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</si>
  <si>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</si>
  <si>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</si>
  <si>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</si>
  <si>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</si>
  <si>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</si>
  <si>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</si>
  <si>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</si>
  <si>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</si>
  <si>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</si>
  <si>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</si>
  <si>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</si>
  <si>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</si>
  <si>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</si>
  <si>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</si>
  <si>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</si>
  <si>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</si>
  <si>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</si>
  <si>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</si>
  <si>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</si>
  <si>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</si>
  <si>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</si>
  <si>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</si>
  <si>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</si>
  <si>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</si>
  <si>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</si>
  <si>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</si>
  <si>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</si>
  <si>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</si>
  <si>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</si>
  <si>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</si>
  <si>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</si>
  <si>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</si>
  <si>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</si>
  <si>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</si>
  <si>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</si>
  <si>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</si>
  <si>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</si>
  <si>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</si>
  <si>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</si>
  <si>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</si>
  <si>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</si>
  <si>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</si>
  <si>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</si>
  <si>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</si>
  <si>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</si>
  <si>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</si>
  <si>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</si>
  <si>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</si>
  <si>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</si>
  <si>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</si>
  <si>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</si>
  <si>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</si>
  <si>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</si>
  <si>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</si>
  <si>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</si>
  <si>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</si>
  <si>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</si>
  <si>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</si>
  <si>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</si>
  <si>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</si>
  <si>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</si>
  <si>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</si>
  <si>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</si>
  <si>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</si>
  <si>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</si>
  <si>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</si>
  <si>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</si>
  <si>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</si>
  <si>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</si>
  <si>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</si>
  <si>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</si>
  <si>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</si>
  <si>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</si>
  <si>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</si>
  <si>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</si>
  <si>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</si>
  <si>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</si>
  <si>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</si>
  <si>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</si>
  <si>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</si>
  <si>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</si>
  <si>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</si>
  <si>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</si>
  <si>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</si>
  <si>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</si>
  <si>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</si>
  <si>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</si>
  <si>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</si>
  <si>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</si>
  <si>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</si>
  <si>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</si>
  <si>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</si>
  <si>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</si>
  <si>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</si>
  <si>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</si>
  <si>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</si>
  <si>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</si>
  <si>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</si>
  <si>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</si>
  <si>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</si>
  <si>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</si>
  <si>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</si>
  <si>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</si>
  <si>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</si>
  <si>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</si>
  <si>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</si>
  <si>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</si>
  <si>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</si>
  <si>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</si>
  <si>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</si>
  <si>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</si>
  <si>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</si>
  <si>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</si>
  <si>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</si>
  <si>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</si>
  <si>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</si>
  <si>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</si>
  <si>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</si>
  <si>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</si>
  <si>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</si>
  <si>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</si>
  <si>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</si>
  <si>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</si>
  <si>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</si>
  <si>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</si>
  <si>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</si>
  <si>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</si>
  <si>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</si>
  <si>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</si>
  <si>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</si>
  <si>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</si>
  <si>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</si>
  <si>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</si>
  <si>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</si>
  <si>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</si>
  <si>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</si>
  <si>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</si>
  <si>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</si>
  <si>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</si>
  <si>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</si>
  <si>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</si>
  <si>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</si>
  <si>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</si>
  <si>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</si>
  <si>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</si>
  <si>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</si>
  <si>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</si>
  <si>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</si>
  <si>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</si>
  <si>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</si>
  <si>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</si>
  <si>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</si>
  <si>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</si>
  <si>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</si>
  <si>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</si>
  <si>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</si>
  <si>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</si>
  <si>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</si>
  <si>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</si>
  <si>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</si>
  <si>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</si>
  <si>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</si>
  <si>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</si>
  <si>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</si>
  <si>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</si>
  <si>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</si>
  <si>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</si>
  <si>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</si>
  <si>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</si>
  <si>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</si>
  <si>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</si>
  <si>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</si>
  <si>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</si>
  <si>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</si>
  <si>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</si>
  <si>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</si>
  <si>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</si>
  <si>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</si>
  <si>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</si>
  <si>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</si>
  <si>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</si>
  <si>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</si>
  <si>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</si>
  <si>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</si>
  <si>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</si>
  <si>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</si>
  <si>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</si>
  <si>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</si>
  <si>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</si>
  <si>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</si>
  <si>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</si>
  <si>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</si>
  <si>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</si>
  <si>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</si>
  <si>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</si>
  <si>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</si>
  <si>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</si>
  <si>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</si>
  <si>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</si>
  <si>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</si>
  <si>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</si>
  <si>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</si>
  <si>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</si>
  <si>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</si>
  <si>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</si>
  <si>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</si>
  <si>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</si>
  <si>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</si>
  <si>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</si>
  <si>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</si>
  <si>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</si>
  <si>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</si>
  <si>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</si>
  <si>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</si>
  <si>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</si>
  <si>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</si>
  <si>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</si>
  <si>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</si>
  <si>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</si>
  <si>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</si>
  <si>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</si>
  <si>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</si>
  <si>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</si>
  <si>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</si>
  <si>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</si>
  <si>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</si>
  <si>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</si>
  <si>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</si>
  <si>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</si>
  <si>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</si>
  <si>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</si>
  <si>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</si>
  <si>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</si>
  <si>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</si>
  <si>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</si>
  <si>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</si>
  <si>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</si>
  <si>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</si>
  <si>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</si>
  <si>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</si>
  <si>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</si>
  <si>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</si>
  <si>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</si>
  <si>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</si>
  <si>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</si>
  <si>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</si>
  <si>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</si>
  <si>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</si>
  <si>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</si>
  <si>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</si>
  <si>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</si>
  <si>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</si>
  <si>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</si>
  <si>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</si>
  <si>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</si>
  <si>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</si>
  <si>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</si>
  <si>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</si>
  <si>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</si>
  <si>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</si>
  <si>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</si>
  <si>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</si>
  <si>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</si>
  <si>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</si>
  <si>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</si>
  <si>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</si>
  <si>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</si>
  <si>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</si>
  <si>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</si>
  <si>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</si>
  <si>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</si>
  <si>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</si>
  <si>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</si>
  <si>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</si>
  <si>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</si>
  <si>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</si>
  <si>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</si>
  <si>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</si>
  <si>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</si>
  <si>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</si>
  <si>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</si>
  <si>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</si>
  <si>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</si>
  <si>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</si>
  <si>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</si>
  <si>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</si>
  <si>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</si>
  <si>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</si>
  <si>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</si>
  <si>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</si>
  <si>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</si>
  <si>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</si>
  <si>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</si>
  <si>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</si>
  <si>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</si>
  <si>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</si>
  <si>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</si>
  <si>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</si>
  <si>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</si>
  <si>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</si>
  <si>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</si>
  <si>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</si>
  <si>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</si>
  <si>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</si>
  <si>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</si>
  <si>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</si>
  <si>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</si>
  <si>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</si>
  <si>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</si>
  <si>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</si>
  <si>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</si>
  <si>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</si>
  <si>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</si>
  <si>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</si>
  <si>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</si>
  <si>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</si>
  <si>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</si>
  <si>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</si>
  <si>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</si>
  <si>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</si>
  <si>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</si>
  <si>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</si>
  <si>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</si>
  <si>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</si>
  <si>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</si>
  <si>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</si>
  <si>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</si>
  <si>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</si>
  <si>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</si>
  <si>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</si>
  <si>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</si>
  <si>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</si>
  <si>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</si>
  <si>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</si>
  <si>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</si>
  <si>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</si>
  <si>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</si>
  <si>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</si>
  <si>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</si>
  <si>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</si>
  <si>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</si>
  <si>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</si>
  <si>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</si>
  <si>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</si>
  <si>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</si>
  <si>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</si>
  <si>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</si>
  <si>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</si>
  <si>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</si>
  <si>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</si>
  <si>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</si>
  <si>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</si>
  <si>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</si>
  <si>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</si>
  <si>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</si>
  <si>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</si>
  <si>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</si>
  <si>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</si>
  <si>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</si>
  <si>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</si>
  <si>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</si>
  <si>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</si>
  <si>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</si>
  <si>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</si>
  <si>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</si>
  <si>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</si>
  <si>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</si>
  <si>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</si>
  <si>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</si>
  <si>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</si>
  <si>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</si>
  <si>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</si>
  <si>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</si>
  <si>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</si>
  <si>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</si>
  <si>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</si>
  <si>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</si>
  <si>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</si>
  <si>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</si>
  <si>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</si>
  <si>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</si>
  <si>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</si>
  <si>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</si>
  <si>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</si>
  <si>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</si>
  <si>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</si>
  <si>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</si>
  <si>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</si>
  <si>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</si>
  <si>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</si>
  <si>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</si>
  <si>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</si>
  <si>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</si>
  <si>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</si>
  <si>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</si>
  <si>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</si>
  <si>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</si>
  <si>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</si>
  <si>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</si>
  <si>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</si>
  <si>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</si>
  <si>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</si>
  <si>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</si>
  <si>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</si>
  <si>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</si>
  <si>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</si>
  <si>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</si>
  <si>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</si>
  <si>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</si>
  <si>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</si>
  <si>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</si>
  <si>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</si>
  <si>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</si>
  <si>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</si>
  <si>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</si>
  <si>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</si>
  <si>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</si>
  <si>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</si>
  <si>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</si>
  <si>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</si>
  <si>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</si>
  <si>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</si>
  <si>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</si>
  <si>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</si>
  <si>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</si>
  <si>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</si>
  <si>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</si>
  <si>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</si>
  <si>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</si>
  <si>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</si>
  <si>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</si>
  <si>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</si>
  <si>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</si>
  <si>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</si>
  <si>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</si>
  <si>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</si>
  <si>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</si>
  <si>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</si>
  <si>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</si>
  <si>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</si>
  <si>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</si>
  <si>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</si>
  <si>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</si>
  <si>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</si>
  <si>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</si>
  <si>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</si>
  <si>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</si>
  <si>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</si>
  <si>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</si>
  <si>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</si>
  <si>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</si>
  <si>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</si>
  <si>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</si>
  <si>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</si>
  <si>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</si>
  <si>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</si>
  <si>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</si>
  <si>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</si>
  <si>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</si>
  <si>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</si>
  <si>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</si>
  <si>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</si>
  <si>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</si>
  <si>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</si>
  <si>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</si>
  <si>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</si>
  <si>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</si>
  <si>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</si>
  <si>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</si>
  <si>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</si>
  <si>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</si>
  <si>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</si>
  <si>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</si>
  <si>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</si>
  <si>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</si>
  <si>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</si>
  <si>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</si>
  <si>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</si>
  <si>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</si>
  <si>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</si>
  <si>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</si>
  <si>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</si>
  <si>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</si>
  <si>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</si>
  <si>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</si>
  <si>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</si>
  <si>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</si>
  <si>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</si>
  <si>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</si>
  <si>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</si>
  <si>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</si>
  <si>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</si>
  <si>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</si>
  <si>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</si>
  <si>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</si>
  <si>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</si>
  <si>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</si>
  <si>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</si>
  <si>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</si>
  <si>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</si>
  <si>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</si>
  <si>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</si>
  <si>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</si>
  <si>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</si>
  <si>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</si>
  <si>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</si>
  <si>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</si>
  <si>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</si>
  <si>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</si>
  <si>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</si>
  <si>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</si>
  <si>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</si>
  <si>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</si>
  <si>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</si>
  <si>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</si>
  <si>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</si>
  <si>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</si>
  <si>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</si>
  <si>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</si>
  <si>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</si>
  <si>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</si>
  <si>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</si>
  <si>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</si>
  <si>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</si>
  <si>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</si>
  <si>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</si>
  <si>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</si>
  <si>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</si>
  <si>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</si>
  <si>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</si>
  <si>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</si>
  <si>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</si>
  <si>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</si>
  <si>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</si>
  <si>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</si>
  <si>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</si>
  <si>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</si>
  <si>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</si>
  <si>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</si>
  <si>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</si>
  <si>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</si>
  <si>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</si>
  <si>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</si>
  <si>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</si>
  <si>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</si>
  <si>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</si>
  <si>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</si>
  <si>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</si>
  <si>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</si>
  <si>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</si>
  <si>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</si>
  <si>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</si>
  <si>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</si>
  <si>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</si>
  <si>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</si>
  <si>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</si>
  <si>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</si>
  <si>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</si>
  <si>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</si>
  <si>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</si>
  <si>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</si>
  <si>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</si>
  <si>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</si>
  <si>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</si>
  <si>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</si>
  <si>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</si>
  <si>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</si>
  <si>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</si>
  <si>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</si>
  <si>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</si>
  <si>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</si>
  <si>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</si>
  <si>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</si>
  <si>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</si>
  <si>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</si>
  <si>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</si>
  <si>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</si>
  <si>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</si>
  <si>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</si>
  <si>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</si>
  <si>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</si>
  <si>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</si>
  <si>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</si>
  <si>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</si>
  <si>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</si>
  <si>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</si>
  <si>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</si>
  <si>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</si>
  <si>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</si>
  <si>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</si>
  <si>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</si>
  <si>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</si>
  <si>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</si>
  <si>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</si>
  <si>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</si>
  <si>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</si>
  <si>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</si>
  <si>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</si>
  <si>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</si>
  <si>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</si>
  <si>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</si>
  <si>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</si>
  <si>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</si>
  <si>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</si>
  <si>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</si>
  <si>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</si>
  <si>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</si>
  <si>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</si>
  <si>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</si>
  <si>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</si>
  <si>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</si>
  <si>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</si>
  <si>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</si>
  <si>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</si>
  <si>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</si>
  <si>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</si>
  <si>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</si>
  <si>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</si>
  <si>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</si>
  <si>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</si>
  <si>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</si>
  <si>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</si>
  <si>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</si>
  <si>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</si>
  <si>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</si>
  <si>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</si>
  <si>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</si>
  <si>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</si>
  <si>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</si>
  <si>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</si>
  <si>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</si>
  <si>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</si>
  <si>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</si>
  <si>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</si>
  <si>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</si>
  <si>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</si>
  <si>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</si>
  <si>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</si>
  <si>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</si>
  <si>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</si>
  <si>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</si>
  <si>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</si>
  <si>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</si>
  <si>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</si>
  <si>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</si>
  <si>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</si>
  <si>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</si>
  <si>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</si>
  <si>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</si>
  <si>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</si>
  <si>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</si>
  <si>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</si>
  <si>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</si>
  <si>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</si>
  <si>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</si>
  <si>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</si>
  <si>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</si>
  <si>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</si>
  <si>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</si>
  <si>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</si>
  <si>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</si>
  <si>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</si>
  <si>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</si>
  <si>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</si>
  <si>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</si>
  <si>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</si>
  <si>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</si>
  <si>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</si>
  <si>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</si>
  <si>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</si>
  <si>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</si>
  <si>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</si>
  <si>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</si>
  <si>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</si>
  <si>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</si>
  <si>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</si>
  <si>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</si>
  <si>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</si>
  <si>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</si>
  <si>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</si>
  <si>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</si>
  <si>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</si>
  <si>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</si>
  <si>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</si>
  <si>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</si>
  <si>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</si>
  <si>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</si>
  <si>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</si>
  <si>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</si>
  <si>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</si>
  <si>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</si>
  <si>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</si>
  <si>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</si>
  <si>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</si>
  <si>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</si>
  <si>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</si>
  <si>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</si>
  <si>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</si>
  <si>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</si>
  <si>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</si>
  <si>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</si>
  <si>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</si>
  <si>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</si>
  <si>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</si>
  <si>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</si>
  <si>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</si>
  <si>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</si>
  <si>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</si>
  <si>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</si>
  <si>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</si>
  <si>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</si>
  <si>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</si>
  <si>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</si>
  <si>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</si>
  <si>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</si>
  <si>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</si>
  <si>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</si>
  <si>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</si>
  <si>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</si>
  <si>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</si>
  <si>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</si>
  <si>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</si>
  <si>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</si>
  <si>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</si>
  <si>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</si>
  <si>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</si>
  <si>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</si>
  <si>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</si>
  <si>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</si>
  <si>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</si>
  <si>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</si>
  <si>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</si>
  <si>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</si>
  <si>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</si>
  <si>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</si>
  <si>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</si>
  <si>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</si>
  <si>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</si>
  <si>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</si>
  <si>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</si>
  <si>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</si>
  <si>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</si>
  <si>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</si>
  <si>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</si>
  <si>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</si>
  <si>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</si>
  <si>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</si>
  <si>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</si>
  <si>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</si>
  <si>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</si>
  <si>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</si>
  <si>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</si>
  <si>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</si>
  <si>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</si>
  <si>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</si>
  <si>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</si>
  <si>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</si>
  <si>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</si>
  <si>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</si>
  <si>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</si>
  <si>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</si>
  <si>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</si>
  <si>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</si>
  <si>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</si>
  <si>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</si>
  <si>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</si>
  <si>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</si>
  <si>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</si>
  <si>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</si>
  <si>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</si>
  <si>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</si>
  <si>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</si>
  <si>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</si>
  <si>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</si>
  <si>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</si>
  <si>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</si>
  <si>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</si>
  <si>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</si>
  <si>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</si>
  <si>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</si>
  <si>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</si>
  <si>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</si>
  <si>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</si>
  <si>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</si>
  <si>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</si>
  <si>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</si>
  <si>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</si>
  <si>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</si>
  <si>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</si>
  <si>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</si>
  <si>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</si>
  <si>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</si>
  <si>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</si>
  <si>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</si>
  <si>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</si>
  <si>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</si>
  <si>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</si>
  <si>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</si>
  <si>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</si>
  <si>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</si>
  <si>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</si>
  <si>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</si>
  <si>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</si>
  <si>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</si>
  <si>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</si>
  <si>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</si>
  <si>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</si>
  <si>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</si>
  <si>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</si>
  <si>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</si>
  <si>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</si>
  <si>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</si>
  <si>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</si>
  <si>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</si>
  <si>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</si>
  <si>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</si>
  <si>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</si>
  <si>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</si>
  <si>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</si>
  <si>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</si>
  <si>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</si>
  <si>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</si>
  <si>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</si>
  <si>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</si>
  <si>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</si>
  <si>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</si>
  <si>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</si>
  <si>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</si>
  <si>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</si>
  <si>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</si>
  <si>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</si>
  <si>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</si>
  <si>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</si>
  <si>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</si>
  <si>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</si>
  <si>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</si>
  <si>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</si>
  <si>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</si>
  <si>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</si>
  <si>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</si>
  <si>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</si>
  <si>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</si>
  <si>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</si>
  <si>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</si>
  <si>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</si>
  <si>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</si>
  <si>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</si>
  <si>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</si>
  <si>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</si>
  <si>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</si>
  <si>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</si>
  <si>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</si>
  <si>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</si>
  <si>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</si>
  <si>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</si>
  <si>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</si>
  <si>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</si>
  <si>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</si>
  <si>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</si>
  <si>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</si>
  <si>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</si>
  <si>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</si>
  <si>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</si>
  <si>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</si>
  <si>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</si>
  <si>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</si>
  <si>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</si>
  <si>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</si>
  <si>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</si>
  <si>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</si>
  <si>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</si>
  <si>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</si>
  <si>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</si>
  <si>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</si>
  <si>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</si>
  <si>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</si>
  <si>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</si>
  <si>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</si>
  <si>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</si>
  <si>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</si>
  <si>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</si>
  <si>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</si>
  <si>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</si>
  <si>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</si>
  <si>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</si>
  <si>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</si>
  <si>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</si>
  <si>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</si>
  <si>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</si>
  <si>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</si>
  <si>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</si>
  <si>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</si>
  <si>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</si>
  <si>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</si>
  <si>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</si>
  <si>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</si>
  <si>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</si>
  <si>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</si>
  <si>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</si>
  <si>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</si>
  <si>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</si>
  <si>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</si>
  <si>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</si>
  <si>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</si>
  <si>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</si>
  <si>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</si>
  <si>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</si>
  <si>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</si>
  <si>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</si>
  <si>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</si>
  <si>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</si>
  <si>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</si>
  <si>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</si>
  <si>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</si>
  <si>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</si>
  <si>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</si>
  <si>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</si>
  <si>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</si>
  <si>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</si>
  <si>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</si>
  <si>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</si>
  <si>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</si>
  <si>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</si>
  <si>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</si>
  <si>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</si>
  <si>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</si>
  <si>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</si>
  <si>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</si>
  <si>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</si>
  <si>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</si>
  <si>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</si>
  <si>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</si>
  <si>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</si>
  <si>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</si>
  <si>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</si>
  <si>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</si>
  <si>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</si>
  <si>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</si>
  <si>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</si>
  <si>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</si>
  <si>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</si>
  <si>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</si>
  <si>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</si>
  <si>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</si>
  <si>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</si>
  <si>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</si>
  <si>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</si>
  <si>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</si>
  <si>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</si>
  <si>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</si>
  <si>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</si>
  <si>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</si>
  <si>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</si>
  <si>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</si>
  <si>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</si>
  <si>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</si>
  <si>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</si>
  <si>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</si>
  <si>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</si>
  <si>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</si>
  <si>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</si>
  <si>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</si>
  <si>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</si>
  <si>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</si>
  <si>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</si>
  <si>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</si>
  <si>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</si>
  <si>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</si>
  <si>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</si>
  <si>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</si>
  <si>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</si>
  <si>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</si>
  <si>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</si>
  <si>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</si>
  <si>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</si>
  <si>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</si>
  <si>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</si>
  <si>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</si>
  <si>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</si>
  <si>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</si>
  <si>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</si>
  <si>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</si>
  <si>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</si>
  <si>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</si>
  <si>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</si>
  <si>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</si>
  <si>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</si>
  <si>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</si>
  <si>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</si>
  <si>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</si>
  <si>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</si>
  <si>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</si>
  <si>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</si>
  <si>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</si>
  <si>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</si>
  <si>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</si>
  <si>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</si>
  <si>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</si>
  <si>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</si>
  <si>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</si>
  <si>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</si>
  <si>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</si>
  <si>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</si>
  <si>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</si>
  <si>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</si>
  <si>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</si>
  <si>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</si>
  <si>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</si>
  <si>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</si>
  <si>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</si>
  <si>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</si>
  <si>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</si>
  <si>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</si>
  <si>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</si>
  <si>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</si>
  <si>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</si>
  <si>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</si>
  <si>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</si>
  <si>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</si>
  <si>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</si>
  <si>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</si>
  <si>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</si>
  <si>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</si>
  <si>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</si>
  <si>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</si>
  <si>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</si>
  <si>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</si>
  <si>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</si>
  <si>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</si>
  <si>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</si>
  <si>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</si>
  <si>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</si>
  <si>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</si>
  <si>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</si>
  <si>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</si>
  <si>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</si>
  <si>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</si>
  <si>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</si>
  <si>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</si>
  <si>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</si>
  <si>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</si>
  <si>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</si>
  <si>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</si>
  <si>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</si>
  <si>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</si>
  <si>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</si>
  <si>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</si>
  <si>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</si>
  <si>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</si>
  <si>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</si>
  <si>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</si>
  <si>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</si>
  <si>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</si>
  <si>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</si>
  <si>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</si>
  <si>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</si>
  <si>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</si>
  <si>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</si>
  <si>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</si>
  <si>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</si>
  <si>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</si>
  <si>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</si>
  <si>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</si>
  <si>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</si>
  <si>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</si>
  <si>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</si>
  <si>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</si>
  <si>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</si>
  <si>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</si>
  <si>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</si>
  <si>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</si>
  <si>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</si>
  <si>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</si>
  <si>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</si>
  <si>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</si>
  <si>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</si>
  <si>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</si>
  <si>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</si>
  <si>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</si>
  <si>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</si>
  <si>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</si>
  <si>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</si>
  <si>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</si>
  <si>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</si>
  <si>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</si>
  <si>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</si>
  <si>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</si>
  <si>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</si>
  <si>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</si>
  <si>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</si>
  <si>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</si>
  <si>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</si>
  <si>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</si>
  <si>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</si>
  <si>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</si>
  <si>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</si>
  <si>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</si>
  <si>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</si>
  <si>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</si>
  <si>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</si>
  <si>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</si>
  <si>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</si>
  <si>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</si>
  <si>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</si>
  <si>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</si>
  <si>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</si>
  <si>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</si>
  <si>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</si>
  <si>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</si>
  <si>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</si>
  <si>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</si>
  <si>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</si>
  <si>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</si>
  <si>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</si>
  <si>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</si>
  <si>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</si>
  <si>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</si>
  <si>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</si>
  <si>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</si>
  <si>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</si>
  <si>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</si>
  <si>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</si>
  <si>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</si>
  <si>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</si>
  <si>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</si>
  <si>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</si>
  <si>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</si>
  <si>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</si>
  <si>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</si>
  <si>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</si>
  <si>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</si>
  <si>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</si>
  <si>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</si>
  <si>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</si>
  <si>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</si>
  <si>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</si>
  <si>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</si>
  <si>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</si>
  <si>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</si>
  <si>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</si>
  <si>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</si>
  <si>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</si>
  <si>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</si>
  <si>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</si>
  <si>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</si>
  <si>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</si>
  <si>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</si>
  <si>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</si>
  <si>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</si>
  <si>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</si>
  <si>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</si>
  <si>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</si>
  <si>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</si>
  <si>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</si>
  <si>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</si>
  <si>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</si>
  <si>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</si>
  <si>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</si>
  <si>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</si>
  <si>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</si>
  <si>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</si>
  <si>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</si>
  <si>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</si>
  <si>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</si>
  <si>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</si>
  <si>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</si>
  <si>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</si>
  <si>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</si>
  <si>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</si>
  <si>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</si>
  <si>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</si>
  <si>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</si>
  <si>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</si>
  <si>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</si>
  <si>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</si>
  <si>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</si>
  <si>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</si>
  <si>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</si>
  <si>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</si>
  <si>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</si>
  <si>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</si>
  <si>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</si>
  <si>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</si>
  <si>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</si>
  <si>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</si>
  <si>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</si>
  <si>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</si>
  <si>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</si>
  <si>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</si>
  <si>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</si>
  <si>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</si>
  <si>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</si>
  <si>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</si>
  <si>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</si>
  <si>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</si>
  <si>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</si>
  <si>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</si>
  <si>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</si>
  <si>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</si>
  <si>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</si>
  <si>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</si>
  <si>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</si>
  <si>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</si>
  <si>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</si>
  <si>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</si>
  <si>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</si>
  <si>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</si>
  <si>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</si>
  <si>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</si>
  <si>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</si>
  <si>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</si>
  <si>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</si>
  <si>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</si>
  <si>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</si>
  <si>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</si>
  <si>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</si>
  <si>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</si>
  <si>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</si>
  <si>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</si>
  <si>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</si>
  <si>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</si>
  <si>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</si>
  <si>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</si>
  <si>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</si>
  <si>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</si>
  <si>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</si>
  <si>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</si>
  <si>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</si>
  <si>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</si>
  <si>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</si>
  <si>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</si>
  <si>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</si>
  <si>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</si>
  <si>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</si>
  <si>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</si>
  <si>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</si>
  <si>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</si>
  <si>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</si>
  <si>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</si>
  <si>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</si>
  <si>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</si>
  <si>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</si>
  <si>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</si>
  <si>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</si>
  <si>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</si>
  <si>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</si>
  <si>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</si>
  <si>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</si>
  <si>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</si>
  <si>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</si>
  <si>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</si>
  <si>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</si>
  <si>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</si>
  <si>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</si>
  <si>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</si>
  <si>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</si>
  <si>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</si>
  <si>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</si>
  <si>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</si>
  <si>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</si>
  <si>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</si>
  <si>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</si>
  <si>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</si>
  <si>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</si>
  <si>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</si>
  <si>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</si>
  <si>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</si>
  <si>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</si>
  <si>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</si>
  <si>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</si>
  <si>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</si>
  <si>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</si>
  <si>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</si>
  <si>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</si>
  <si>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</si>
  <si>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</si>
  <si>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</si>
  <si>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</si>
  <si>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</si>
  <si>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</si>
  <si>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</si>
  <si>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</si>
  <si>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</si>
  <si>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</si>
  <si>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</si>
  <si>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</si>
  <si>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</si>
  <si>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</si>
  <si>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</si>
  <si>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</si>
  <si>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</si>
  <si>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</si>
  <si>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</si>
  <si>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</si>
  <si>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</si>
  <si>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</si>
  <si>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</si>
  <si>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</si>
  <si>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</si>
  <si>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</si>
  <si>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</si>
  <si>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</si>
  <si>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</si>
  <si>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</si>
  <si>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</si>
  <si>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</si>
  <si>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</si>
  <si>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</si>
  <si>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</si>
  <si>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</si>
  <si>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</si>
  <si>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</si>
  <si>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</si>
  <si>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</si>
  <si>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</si>
  <si>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</si>
  <si>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</si>
  <si>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</si>
  <si>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</si>
  <si>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</si>
  <si>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</si>
  <si>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</si>
  <si>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</si>
  <si>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</si>
  <si>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</si>
  <si>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</si>
  <si>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</si>
  <si>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</si>
  <si>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</si>
  <si>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</si>
  <si>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</si>
  <si>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</si>
  <si>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</si>
  <si>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</si>
  <si>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</si>
  <si>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</si>
  <si>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</si>
  <si>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</si>
  <si>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</si>
  <si>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</si>
  <si>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</si>
  <si>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</si>
  <si>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</si>
  <si>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</si>
  <si>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</si>
  <si>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</si>
  <si>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</si>
  <si>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</si>
  <si>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</si>
  <si>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</si>
  <si>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</si>
  <si>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</si>
  <si>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</si>
  <si>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</si>
  <si>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</si>
  <si>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</si>
  <si>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</si>
  <si>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</si>
  <si>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</si>
  <si>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</si>
  <si>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</si>
  <si>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</si>
  <si>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</si>
  <si>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</si>
  <si>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</si>
  <si>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</si>
  <si>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</si>
  <si>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</si>
  <si>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</si>
  <si>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</si>
  <si>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</si>
  <si>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</si>
  <si>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</si>
  <si>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</si>
  <si>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</si>
  <si>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</si>
  <si>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</si>
  <si>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</si>
  <si>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</si>
  <si>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</si>
  <si>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</si>
  <si>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</si>
  <si>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</si>
  <si>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</si>
  <si>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</si>
  <si>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</si>
  <si>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</si>
  <si>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</si>
  <si>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</si>
  <si>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</si>
  <si>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</si>
  <si>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</si>
  <si>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</si>
  <si>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</si>
  <si>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</si>
  <si>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</si>
  <si>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</si>
  <si>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</si>
  <si>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</si>
  <si>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</si>
  <si>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</si>
  <si>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</si>
  <si>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</si>
  <si>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</si>
  <si>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</si>
  <si>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</si>
  <si>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</si>
  <si>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</si>
  <si>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</si>
  <si>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</si>
  <si>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</si>
  <si>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</si>
  <si>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</si>
  <si>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</si>
  <si>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</si>
  <si>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</si>
  <si>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</si>
  <si>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</si>
  <si>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</si>
  <si>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</si>
  <si>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</si>
  <si>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</si>
  <si>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</si>
  <si>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</si>
  <si>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</si>
  <si>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</si>
  <si>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</si>
  <si>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</si>
  <si>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</si>
  <si>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</si>
  <si>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</si>
  <si>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</si>
  <si>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</si>
  <si>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</si>
  <si>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</si>
  <si>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</si>
  <si>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</si>
  <si>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</si>
  <si>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</si>
  <si>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</si>
  <si>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</si>
  <si>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</si>
  <si>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</si>
  <si>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</si>
  <si>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</si>
  <si>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</si>
  <si>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</si>
  <si>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</si>
  <si>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</si>
  <si>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</si>
  <si>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</si>
  <si>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</si>
  <si>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</si>
  <si>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</si>
  <si>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</si>
  <si>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</si>
  <si>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</si>
  <si>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</si>
  <si>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</si>
  <si>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</si>
  <si>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</si>
  <si>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</si>
  <si>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</si>
  <si>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</si>
  <si>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</si>
  <si>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</si>
  <si>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</si>
  <si>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</si>
  <si>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</si>
  <si>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</si>
  <si>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</si>
  <si>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</si>
  <si>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</si>
  <si>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</si>
  <si>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</si>
  <si>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</si>
  <si>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</si>
  <si>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</si>
  <si>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</si>
  <si>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</si>
  <si>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</si>
  <si>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</si>
  <si>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</si>
  <si>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</si>
  <si>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</si>
  <si>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</si>
  <si>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</si>
  <si>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</si>
  <si>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</si>
  <si>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</si>
  <si>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</si>
  <si>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</si>
  <si>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</si>
  <si>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</si>
  <si>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</si>
  <si>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</si>
  <si>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</si>
  <si>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</si>
  <si>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</si>
  <si>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</si>
  <si>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</si>
  <si>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</si>
  <si>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</si>
  <si>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</si>
  <si>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</si>
  <si>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</si>
  <si>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</si>
  <si>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</si>
  <si>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</si>
  <si>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</si>
  <si>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</si>
  <si>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</si>
  <si>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</si>
  <si>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</si>
  <si>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</si>
  <si>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</si>
  <si>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</si>
  <si>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</si>
  <si>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</si>
  <si>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</si>
  <si>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</si>
  <si>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</si>
  <si>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</si>
  <si>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</si>
  <si>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</si>
  <si>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</si>
  <si>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</si>
  <si>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</si>
  <si>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</si>
  <si>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</si>
  <si>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</si>
  <si>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</si>
  <si>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</si>
  <si>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</si>
  <si>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</si>
  <si>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</si>
  <si>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</si>
  <si>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</si>
  <si>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</si>
  <si>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</si>
  <si>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</si>
  <si>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</si>
  <si>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</si>
  <si>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</si>
  <si>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</si>
  <si>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</si>
  <si>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</si>
  <si>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</si>
  <si>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</si>
  <si>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</si>
  <si>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</si>
  <si>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</si>
  <si>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</si>
  <si>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</si>
  <si>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</si>
  <si>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</si>
  <si>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</si>
  <si>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</si>
  <si>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</si>
  <si>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</si>
  <si>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</si>
  <si>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</si>
  <si>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</si>
  <si>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</si>
  <si>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</si>
  <si>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</si>
  <si>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</si>
  <si>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</si>
  <si>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</si>
  <si>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</si>
  <si>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</si>
  <si>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</si>
  <si>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</si>
  <si>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</si>
  <si>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</si>
  <si>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</si>
  <si>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</si>
  <si>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</si>
  <si>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</si>
  <si>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</si>
  <si>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</si>
  <si>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</si>
  <si>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</si>
  <si>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</si>
  <si>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</si>
  <si>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</si>
  <si>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</si>
  <si>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</si>
  <si>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</si>
  <si>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</si>
  <si>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</si>
  <si>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</si>
  <si>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</si>
  <si>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</si>
  <si>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</si>
  <si>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</si>
  <si>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</si>
  <si>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</si>
  <si>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</si>
  <si>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</si>
  <si>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</si>
  <si>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</si>
  <si>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</si>
  <si>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</si>
  <si>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</si>
  <si>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</si>
  <si>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</si>
  <si>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</si>
  <si>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</si>
  <si>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</si>
  <si>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</si>
  <si>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</si>
  <si>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</si>
  <si>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</si>
  <si>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</si>
  <si>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</si>
  <si>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</si>
  <si>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</si>
  <si>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</si>
  <si>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</si>
  <si>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</si>
  <si>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</si>
  <si>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</si>
  <si>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</si>
  <si>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</si>
  <si>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</si>
  <si>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</si>
  <si>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</si>
  <si>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</si>
  <si>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</si>
  <si>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</si>
  <si>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</si>
  <si>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</si>
  <si>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</si>
  <si>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</si>
  <si>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</si>
  <si>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</si>
  <si>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</si>
  <si>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</si>
  <si>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</si>
  <si>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</si>
  <si>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</si>
  <si>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</si>
  <si>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</si>
  <si>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</si>
  <si>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</si>
  <si>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</si>
  <si>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</si>
  <si>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</si>
  <si>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</si>
  <si>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</si>
  <si>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</si>
  <si>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</si>
  <si>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</si>
  <si>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</si>
  <si>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</si>
  <si>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</si>
  <si>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</si>
  <si>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</si>
  <si>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</si>
  <si>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</si>
  <si>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</si>
  <si>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</si>
  <si>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</si>
  <si>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</si>
  <si>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</si>
  <si>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</si>
  <si>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</si>
  <si>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</si>
  <si>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</si>
  <si>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</si>
  <si>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</si>
  <si>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</si>
  <si>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</si>
  <si>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</si>
  <si>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</si>
  <si>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</si>
  <si>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</si>
  <si>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</si>
  <si>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</si>
  <si>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</si>
  <si>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</si>
  <si>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</si>
  <si>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</si>
  <si>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</si>
  <si>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</si>
  <si>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</si>
  <si>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</si>
  <si>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</si>
  <si>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</si>
  <si>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</si>
  <si>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</si>
  <si>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</si>
  <si>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</si>
  <si>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</si>
  <si>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</si>
  <si>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</si>
  <si>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</si>
  <si>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</si>
  <si>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</si>
  <si>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</si>
  <si>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</si>
  <si>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</si>
  <si>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</si>
  <si>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</si>
  <si>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</si>
  <si>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</si>
  <si>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</si>
  <si>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</si>
  <si>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</si>
  <si>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</si>
  <si>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</si>
  <si>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</si>
  <si>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</si>
  <si>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</si>
  <si>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</si>
  <si>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</si>
  <si>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</si>
  <si>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</si>
  <si>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</si>
  <si>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</si>
  <si>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</si>
  <si>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</si>
  <si>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</si>
  <si>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</si>
  <si>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</si>
  <si>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</si>
  <si>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</si>
  <si>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</si>
  <si>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</si>
  <si>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</si>
  <si>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</si>
  <si>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</si>
  <si>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</si>
  <si>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</si>
  <si>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</si>
  <si>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</si>
  <si>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</si>
  <si>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</si>
  <si>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</si>
  <si>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</si>
  <si>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</si>
  <si>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</si>
  <si>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</si>
  <si>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</si>
  <si>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</si>
  <si>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</si>
  <si>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</si>
  <si>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</si>
  <si>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</si>
  <si>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</si>
  <si>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</si>
  <si>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</si>
  <si>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</si>
  <si>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</si>
  <si>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</si>
  <si>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</si>
  <si>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</si>
  <si>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</si>
  <si>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</si>
  <si>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</si>
  <si>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</si>
  <si>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</si>
  <si>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</si>
  <si>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</si>
  <si>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</si>
  <si>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</si>
  <si>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</si>
  <si>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</si>
  <si>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</si>
  <si>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</si>
  <si>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</si>
  <si>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</si>
  <si>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</si>
  <si>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</si>
  <si>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</si>
  <si>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</si>
  <si>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</si>
  <si>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</si>
  <si>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</si>
  <si>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</si>
  <si>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</si>
  <si>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</si>
  <si>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</si>
  <si>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</si>
  <si>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</si>
  <si>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</si>
  <si>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</si>
  <si>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</si>
  <si>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</si>
  <si>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</si>
  <si>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</si>
  <si>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</si>
  <si>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</si>
  <si>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</si>
  <si>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</si>
  <si>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</si>
  <si>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</si>
  <si>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</si>
  <si>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</si>
  <si>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</si>
  <si>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</si>
  <si>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</si>
  <si>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</si>
  <si>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</si>
  <si>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</si>
  <si>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</si>
  <si>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</si>
  <si>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</si>
  <si>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</si>
  <si>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</si>
  <si>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</si>
  <si>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</si>
  <si>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</si>
  <si>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</si>
  <si>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</si>
  <si>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</si>
  <si>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</si>
  <si>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</si>
  <si>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</si>
  <si>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</si>
  <si>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</si>
  <si>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</si>
  <si>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</si>
  <si>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</si>
  <si>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</si>
  <si>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</si>
  <si>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</si>
  <si>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</si>
  <si>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</si>
  <si>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</si>
  <si>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</si>
  <si>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</si>
  <si>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</si>
  <si>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</si>
  <si>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</si>
  <si>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</si>
  <si>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</si>
  <si>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</si>
  <si>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</si>
  <si>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</si>
  <si>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</si>
  <si>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</si>
  <si>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</si>
  <si>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</si>
  <si>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</si>
  <si>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</si>
  <si>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</si>
  <si>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</si>
  <si>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</si>
  <si>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</si>
  <si>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</si>
  <si>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</si>
  <si>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</si>
  <si>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</si>
  <si>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</si>
  <si>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</si>
  <si>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</si>
  <si>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</si>
  <si>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</si>
  <si>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</si>
  <si>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</si>
  <si>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</si>
  <si>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</si>
  <si>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</si>
  <si>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</si>
  <si>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</si>
  <si>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</si>
  <si>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</si>
  <si>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</si>
  <si>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</si>
  <si>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</si>
  <si>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</si>
  <si>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</si>
  <si>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</si>
  <si>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</si>
  <si>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</si>
  <si>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</si>
  <si>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</si>
  <si>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</si>
  <si>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</si>
  <si>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</si>
  <si>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</si>
  <si>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</si>
  <si>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</si>
  <si>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</si>
  <si>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</si>
  <si>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</si>
  <si>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</si>
  <si>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</si>
  <si>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</si>
  <si>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</si>
  <si>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</si>
  <si>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</si>
  <si>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</si>
  <si>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</si>
  <si>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</si>
  <si>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</si>
  <si>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</si>
  <si>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</si>
  <si>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</si>
  <si>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</si>
  <si>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</si>
  <si>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</si>
  <si>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</si>
  <si>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</si>
  <si>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</si>
  <si>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</si>
  <si>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</si>
  <si>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</si>
  <si>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</si>
  <si>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</si>
  <si>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</si>
  <si>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</si>
  <si>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</si>
  <si>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</si>
  <si>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</si>
  <si>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</si>
  <si>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</si>
  <si>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</si>
  <si>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</si>
  <si>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</si>
  <si>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</si>
  <si>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</si>
  <si>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</si>
  <si>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</si>
  <si>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</si>
  <si>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</si>
  <si>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</si>
  <si>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</si>
  <si>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</si>
  <si>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</si>
  <si>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</si>
  <si>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</si>
  <si>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</si>
  <si>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</si>
  <si>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</si>
  <si>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</si>
  <si>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</si>
  <si>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</si>
  <si>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</si>
  <si>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</si>
  <si>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</si>
  <si>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</si>
  <si>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</si>
  <si>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</si>
  <si>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</si>
  <si>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</si>
  <si>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</si>
  <si>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</si>
  <si>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</si>
  <si>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</si>
  <si>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</si>
  <si>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</si>
  <si>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</si>
  <si>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</si>
  <si>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</si>
  <si>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</si>
  <si>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</si>
  <si>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</si>
  <si>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</si>
  <si>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</si>
  <si>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</si>
  <si>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</si>
  <si>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</si>
  <si>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</si>
  <si>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</si>
  <si>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</si>
  <si>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</si>
  <si>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</si>
  <si>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</si>
  <si>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</si>
  <si>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</si>
  <si>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</si>
  <si>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</si>
  <si>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</si>
  <si>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</si>
  <si>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</si>
  <si>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</si>
  <si>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</si>
  <si>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</si>
  <si>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</si>
  <si>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</si>
  <si>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</si>
  <si>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</si>
  <si>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</si>
  <si>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</si>
  <si>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</si>
  <si>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</si>
  <si>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</si>
  <si>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</si>
  <si>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</si>
  <si>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</si>
  <si>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</si>
  <si>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</si>
  <si>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</si>
  <si>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</si>
  <si>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</si>
  <si>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</si>
  <si>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</si>
  <si>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</si>
  <si>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</si>
  <si>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</si>
  <si>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</si>
  <si>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</si>
  <si>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</si>
  <si>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</si>
  <si>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</si>
  <si>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</si>
  <si>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</si>
  <si>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</si>
  <si>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</si>
  <si>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</si>
  <si>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</si>
  <si>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</si>
  <si>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</si>
  <si>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</si>
  <si>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</si>
  <si>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</si>
  <si>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</si>
  <si>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</si>
  <si>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</si>
  <si>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</si>
  <si>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</si>
  <si>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</si>
  <si>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</si>
  <si>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</si>
  <si>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</si>
  <si>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</si>
  <si>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</si>
  <si>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</si>
  <si>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</si>
  <si>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</si>
  <si>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</si>
  <si>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</si>
  <si>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</si>
  <si>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</si>
  <si>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</si>
  <si>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</si>
  <si>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</si>
  <si>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</si>
  <si>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</si>
  <si>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</si>
  <si>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</si>
  <si>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</si>
  <si>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</si>
  <si>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</si>
  <si>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</si>
  <si>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</si>
  <si>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</si>
  <si>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</si>
  <si>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</si>
  <si>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</si>
  <si>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</si>
  <si>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</si>
  <si>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</si>
  <si>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</si>
  <si>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</si>
  <si>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</si>
  <si>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</si>
  <si>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</si>
  <si>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</si>
  <si>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</si>
  <si>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</si>
  <si>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</si>
  <si>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</si>
  <si>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</si>
  <si>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</si>
  <si>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</si>
  <si>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</si>
  <si>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</si>
  <si>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</si>
  <si>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</si>
  <si>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</si>
  <si>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</si>
  <si>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</si>
  <si>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</si>
  <si>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</si>
  <si>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</si>
  <si>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</si>
  <si>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</si>
  <si>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</si>
  <si>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</si>
  <si>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</si>
  <si>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</si>
  <si>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</si>
  <si>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</si>
  <si>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</si>
  <si>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</si>
  <si>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</si>
  <si>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</si>
  <si>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</si>
  <si>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</si>
  <si>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</si>
  <si>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</si>
  <si>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</si>
  <si>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</si>
  <si>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</si>
  <si>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</si>
  <si>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</si>
  <si>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</si>
  <si>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</si>
  <si>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</si>
  <si>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</si>
  <si>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</si>
  <si>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</si>
  <si>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</si>
  <si>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</si>
  <si>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</si>
  <si>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</si>
  <si>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</si>
  <si>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</si>
  <si>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</si>
  <si>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</si>
  <si>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</si>
  <si>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</si>
  <si>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</si>
  <si>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</si>
  <si>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</si>
  <si>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</si>
  <si>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</si>
  <si>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</si>
  <si>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</si>
  <si>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</si>
  <si>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</si>
  <si>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</si>
  <si>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</si>
  <si>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</si>
  <si>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</si>
  <si>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</si>
  <si>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</si>
  <si>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</si>
  <si>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</si>
  <si>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</si>
  <si>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</si>
  <si>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</si>
  <si>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</si>
  <si>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</si>
  <si>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</si>
  <si>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</si>
  <si>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</si>
  <si>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</si>
  <si>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</si>
  <si>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</si>
  <si>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</si>
  <si>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</si>
  <si>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</si>
  <si>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</si>
  <si>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</si>
  <si>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</si>
  <si>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</si>
  <si>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</si>
  <si>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</si>
  <si>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</si>
  <si>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</si>
  <si>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</si>
  <si>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</si>
  <si>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</si>
  <si>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</si>
  <si>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</si>
  <si>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</si>
  <si>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</si>
  <si>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</si>
  <si>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</si>
  <si>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</si>
  <si>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</si>
  <si>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</si>
  <si>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</si>
  <si>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</si>
  <si>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</si>
  <si>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</si>
  <si>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</si>
  <si>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</si>
  <si>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</si>
  <si>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</si>
  <si>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</si>
  <si>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</si>
  <si>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</si>
  <si>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</si>
  <si>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</si>
  <si>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</si>
  <si>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</si>
  <si>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</si>
  <si>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</si>
  <si>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</si>
  <si>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</si>
  <si>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</si>
  <si>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</si>
  <si>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</si>
  <si>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</si>
  <si>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</si>
  <si>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</si>
  <si>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</si>
  <si>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</si>
  <si>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</si>
  <si>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</si>
  <si>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</si>
  <si>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</si>
  <si>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</si>
  <si>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</si>
  <si>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</si>
  <si>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</si>
  <si>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</si>
  <si>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</si>
  <si>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</si>
  <si>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</si>
  <si>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</si>
  <si>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</si>
  <si>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</si>
  <si>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</si>
  <si>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</si>
  <si>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</si>
  <si>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</si>
  <si>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</si>
  <si>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</si>
  <si>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</si>
  <si>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</si>
  <si>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</si>
  <si>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</si>
  <si>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</si>
  <si>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</si>
  <si>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</si>
  <si>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</si>
  <si>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</si>
  <si>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</si>
  <si>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</si>
  <si>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</si>
  <si>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</si>
  <si>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</si>
  <si>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</si>
  <si>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</si>
  <si>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</si>
  <si>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</si>
  <si>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</si>
  <si>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</si>
  <si>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</si>
  <si>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</si>
  <si>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</si>
  <si>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</si>
  <si>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</si>
  <si>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</si>
  <si>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</si>
  <si>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</si>
  <si>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</si>
  <si>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</si>
  <si>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</si>
  <si>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</si>
  <si>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</si>
  <si>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</si>
  <si>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</si>
  <si>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</si>
  <si>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</si>
  <si>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</si>
  <si>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</si>
  <si>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</si>
  <si>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</si>
  <si>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</si>
  <si>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</si>
  <si>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</si>
  <si>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</si>
  <si>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</si>
  <si>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</si>
  <si>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</si>
  <si>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</si>
  <si>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</si>
  <si>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</si>
  <si>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</si>
  <si>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</si>
  <si>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</si>
  <si>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</si>
  <si>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</si>
  <si>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</si>
  <si>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</si>
  <si>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</si>
  <si>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</si>
  <si>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</si>
  <si>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</si>
  <si>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</si>
  <si>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</si>
  <si>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</si>
  <si>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</si>
  <si>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</si>
  <si>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</si>
  <si>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</si>
  <si>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</si>
  <si>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</si>
  <si>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</si>
  <si>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</si>
  <si>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</si>
  <si>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</si>
  <si>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</si>
  <si>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</si>
  <si>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</si>
  <si>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</si>
  <si>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</si>
  <si>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</si>
  <si>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</si>
  <si>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</si>
  <si>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</si>
  <si>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</si>
  <si>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</si>
  <si>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</si>
  <si>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</si>
  <si>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</si>
  <si>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</si>
  <si>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</si>
  <si>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</si>
  <si>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</si>
  <si>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</si>
  <si>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</si>
  <si>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</si>
  <si>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</si>
  <si>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</si>
  <si>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</si>
  <si>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</si>
  <si>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</si>
  <si>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</si>
  <si>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</si>
  <si>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</si>
  <si>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</si>
  <si>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</si>
  <si>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</si>
  <si>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</si>
  <si>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</si>
  <si>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</si>
  <si>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</si>
  <si>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</si>
  <si>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</si>
  <si>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</si>
  <si>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</si>
  <si>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</si>
  <si>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</si>
  <si>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</si>
  <si>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</si>
  <si>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</si>
  <si>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</si>
  <si>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</si>
  <si>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</si>
  <si>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</si>
  <si>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</si>
  <si>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</si>
  <si>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</si>
  <si>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</si>
  <si>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</si>
  <si>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</si>
  <si>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</si>
  <si>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</si>
  <si>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</si>
  <si>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</si>
  <si>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</si>
  <si>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</si>
  <si>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</si>
  <si>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</si>
  <si>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</si>
  <si>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</si>
  <si>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</si>
  <si>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</si>
  <si>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</si>
  <si>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</si>
  <si>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</si>
  <si>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</si>
  <si>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</si>
  <si>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</si>
  <si>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</si>
  <si>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</si>
  <si>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</si>
  <si>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</si>
  <si>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</si>
  <si>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</si>
  <si>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</si>
  <si>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</si>
  <si>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</si>
  <si>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</si>
  <si>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</si>
  <si>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</si>
  <si>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</si>
  <si>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</si>
  <si>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</si>
  <si>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</si>
  <si>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</si>
  <si>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</si>
  <si>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</si>
  <si>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</si>
  <si>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</si>
  <si>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</si>
  <si>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</si>
  <si>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</si>
  <si>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</si>
  <si>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</si>
  <si>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</si>
  <si>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</si>
  <si>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</si>
  <si>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</si>
  <si>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</si>
  <si>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</si>
  <si>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</si>
  <si>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</si>
  <si>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</si>
  <si>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</si>
  <si>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</si>
  <si>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</si>
  <si>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</si>
  <si>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</si>
  <si>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</si>
  <si>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</si>
  <si>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</si>
  <si>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</si>
  <si>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</si>
  <si>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</si>
  <si>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</si>
  <si>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</si>
  <si>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</si>
  <si>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</si>
  <si>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</si>
  <si>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</si>
  <si>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</si>
  <si>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</si>
  <si>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</si>
  <si>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</si>
  <si>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</si>
  <si>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</si>
  <si>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</si>
  <si>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</si>
  <si>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</si>
  <si>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</si>
  <si>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</si>
  <si>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</si>
  <si>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</si>
  <si>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</si>
  <si>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</si>
  <si>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</si>
  <si>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</si>
  <si>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</si>
  <si>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</si>
  <si>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</si>
  <si>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</si>
  <si>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</si>
  <si>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</si>
  <si>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</si>
  <si>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</si>
  <si>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</si>
  <si>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</si>
  <si>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</si>
  <si>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</si>
  <si>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</si>
  <si>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</si>
  <si>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</si>
  <si>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</si>
  <si>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</si>
  <si>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</si>
  <si>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</si>
  <si>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</si>
  <si>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</si>
  <si>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</si>
  <si>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</si>
  <si>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</si>
  <si>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</si>
  <si>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</si>
  <si>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</si>
  <si>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</si>
  <si>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</si>
  <si>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</si>
  <si>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</si>
  <si>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</si>
  <si>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</si>
  <si>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</si>
  <si>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</si>
  <si>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</si>
  <si>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</si>
  <si>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</si>
  <si>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</si>
  <si>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</si>
  <si>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</si>
  <si>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</si>
  <si>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</si>
  <si>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</si>
  <si>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</si>
  <si>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</si>
  <si>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</si>
  <si>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</si>
  <si>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</si>
  <si>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</si>
  <si>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</si>
  <si>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</si>
  <si>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</si>
  <si>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</si>
  <si>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</si>
  <si>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</si>
  <si>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</si>
  <si>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</si>
  <si>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</si>
  <si>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</si>
  <si>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</si>
  <si>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</si>
  <si>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</si>
  <si>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</si>
  <si>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</si>
  <si>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</si>
  <si>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</si>
  <si>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</si>
  <si>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</si>
  <si>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</si>
  <si>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</si>
  <si>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</si>
  <si>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</si>
  <si>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</si>
  <si>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</si>
  <si>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</si>
  <si>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</si>
  <si>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</si>
  <si>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</si>
  <si>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</si>
  <si>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</si>
  <si>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</si>
  <si>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</si>
  <si>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</si>
  <si>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</si>
  <si>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</si>
  <si>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</si>
  <si>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</si>
  <si>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</si>
  <si>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</si>
  <si>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</si>
  <si>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</si>
  <si>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</si>
  <si>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</si>
  <si>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</si>
  <si>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</si>
  <si>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</si>
  <si>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</si>
  <si>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</si>
  <si>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</si>
  <si>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</si>
  <si>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</si>
  <si>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</si>
  <si>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</si>
  <si>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</si>
  <si>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</si>
  <si>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</si>
  <si>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</si>
  <si>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</si>
  <si>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</si>
  <si>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</si>
  <si>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</si>
  <si>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</si>
  <si>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</si>
  <si>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</si>
  <si>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</si>
  <si>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</si>
  <si>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</si>
  <si>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</si>
  <si>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</si>
  <si>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</si>
  <si>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</si>
  <si>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</si>
  <si>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</si>
  <si>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</si>
  <si>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</si>
  <si>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</si>
  <si>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</si>
  <si>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</si>
  <si>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</si>
  <si>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</si>
  <si>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</si>
  <si>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</si>
  <si>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</si>
  <si>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</si>
  <si>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</si>
  <si>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</si>
  <si>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</si>
  <si>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</si>
  <si>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</si>
  <si>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</si>
  <si>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</si>
  <si>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</si>
  <si>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</si>
  <si>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</si>
  <si>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</si>
  <si>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</si>
  <si>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</si>
  <si>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</si>
  <si>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</si>
  <si>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</si>
  <si>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</si>
  <si>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</si>
  <si>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</si>
  <si>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</si>
  <si>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</si>
  <si>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</si>
  <si>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</si>
  <si>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</si>
  <si>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</si>
  <si>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</si>
  <si>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</si>
  <si>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</si>
  <si>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</si>
  <si>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</si>
  <si>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</si>
  <si>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</si>
  <si>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</si>
  <si>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</si>
  <si>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</si>
  <si>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</si>
  <si>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</si>
  <si>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</si>
  <si>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</si>
  <si>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</si>
  <si>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</si>
  <si>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</si>
  <si>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</si>
  <si>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</si>
  <si>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</si>
  <si>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</si>
  <si>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</si>
  <si>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</si>
  <si>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</si>
  <si>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</si>
  <si>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</si>
  <si>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</si>
  <si>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</si>
  <si>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</si>
  <si>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</si>
  <si>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</si>
  <si>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</si>
  <si>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</si>
  <si>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</si>
  <si>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</si>
  <si>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</si>
  <si>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</si>
  <si>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</si>
  <si>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</si>
  <si>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</si>
  <si>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</si>
  <si>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</si>
  <si>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</si>
  <si>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</si>
  <si>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</si>
  <si>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</si>
  <si>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</si>
  <si>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</si>
  <si>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</si>
  <si>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</si>
  <si>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</si>
  <si>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</si>
  <si>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</si>
  <si>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</si>
  <si>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</si>
  <si>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</si>
  <si>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</si>
  <si>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</si>
  <si>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</si>
  <si>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</si>
  <si>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</si>
  <si>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</si>
  <si>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</si>
  <si>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</si>
  <si>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</si>
  <si>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</si>
  <si>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</si>
  <si>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</si>
  <si>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</si>
  <si>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</si>
  <si>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</si>
  <si>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</si>
  <si>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</si>
  <si>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</si>
  <si>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</si>
  <si>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</si>
  <si>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</si>
  <si>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</si>
  <si>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</si>
  <si>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</si>
  <si>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</si>
  <si>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</si>
  <si>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</si>
  <si>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</si>
  <si>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</si>
  <si>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</si>
  <si>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</si>
  <si>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</si>
  <si>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</si>
  <si>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</si>
  <si>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</si>
  <si>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</si>
  <si>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</si>
  <si>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</si>
  <si>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</si>
  <si>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</si>
  <si>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</si>
  <si>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</si>
  <si>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</si>
  <si>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</si>
  <si>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</si>
  <si>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</si>
  <si>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</si>
  <si>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</si>
  <si>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</si>
  <si>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</si>
  <si>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</si>
  <si>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</si>
  <si>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</si>
  <si>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</si>
  <si>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</si>
  <si>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</si>
  <si>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</si>
  <si>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</si>
  <si>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</si>
  <si>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</si>
  <si>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</si>
  <si>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</si>
  <si>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</si>
  <si>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</si>
  <si>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</si>
  <si>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</si>
  <si>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</si>
  <si>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</si>
  <si>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</si>
  <si>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</si>
  <si>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</si>
  <si>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</si>
  <si>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</si>
  <si>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</si>
  <si>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</si>
  <si>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</si>
  <si>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</si>
  <si>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</si>
  <si>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</si>
  <si>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</si>
  <si>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</si>
  <si>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</si>
  <si>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</si>
  <si>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</si>
  <si>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</si>
  <si>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</si>
  <si>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</si>
  <si>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</si>
  <si>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</si>
  <si>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</si>
  <si>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</si>
  <si>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</si>
  <si>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</si>
  <si>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</si>
  <si>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</si>
  <si>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</si>
  <si>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</si>
  <si>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</si>
  <si>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</si>
  <si>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</si>
  <si>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</si>
  <si>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</si>
  <si>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</si>
  <si>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</si>
  <si>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</si>
  <si>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</si>
  <si>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</si>
  <si>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</si>
  <si>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</si>
  <si>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</si>
  <si>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</si>
  <si>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</si>
  <si>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</si>
  <si>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</si>
  <si>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</si>
  <si>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</si>
  <si>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</si>
  <si>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</si>
  <si>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</si>
  <si>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</si>
  <si>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</si>
  <si>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</si>
  <si>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</si>
  <si>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</si>
  <si>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</si>
  <si>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</si>
  <si>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</si>
  <si>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</si>
  <si>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</si>
  <si>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</si>
  <si>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</si>
  <si>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</si>
  <si>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</si>
  <si>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</si>
  <si>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</si>
  <si>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</si>
  <si>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</si>
  <si>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</si>
  <si>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</si>
  <si>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</si>
  <si>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</si>
  <si>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</si>
  <si>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</si>
  <si>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</si>
  <si>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</si>
  <si>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</si>
  <si>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</si>
  <si>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</si>
  <si>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</si>
  <si>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</si>
  <si>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</si>
  <si>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</si>
  <si>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</si>
  <si>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</si>
  <si>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</si>
  <si>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</si>
  <si>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</si>
  <si>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</si>
  <si>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</si>
  <si>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</si>
  <si>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</si>
  <si>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</si>
  <si>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</si>
  <si>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</si>
  <si>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</si>
  <si>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</si>
  <si>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</si>
  <si>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</si>
  <si>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</si>
  <si>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</si>
  <si>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</si>
  <si>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</si>
  <si>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</si>
  <si>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</si>
  <si>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</si>
  <si>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</si>
  <si>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</si>
  <si>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</si>
  <si>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</si>
  <si>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</si>
  <si>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</si>
  <si>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</si>
  <si>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</si>
  <si>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</si>
  <si>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</si>
  <si>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</si>
  <si>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</si>
  <si>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</si>
  <si>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</si>
  <si>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</si>
  <si>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</si>
  <si>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</si>
  <si>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</si>
  <si>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</si>
  <si>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</si>
  <si>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</si>
  <si>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</si>
  <si>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</si>
  <si>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</si>
  <si>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</si>
  <si>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</si>
  <si>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</si>
  <si>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</si>
  <si>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</si>
  <si>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</si>
  <si>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</si>
  <si>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</si>
  <si>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</si>
  <si>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</si>
  <si>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</si>
  <si>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</si>
  <si>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</si>
  <si>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</si>
  <si>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</si>
  <si>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</si>
  <si>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</si>
  <si>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</si>
  <si>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</si>
  <si>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</si>
  <si>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</si>
  <si>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</si>
  <si>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</si>
  <si>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</si>
  <si>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</si>
  <si>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</si>
  <si>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</si>
  <si>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</si>
  <si>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</si>
  <si>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</si>
  <si>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</si>
  <si>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</si>
  <si>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</si>
  <si>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</si>
  <si>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</si>
  <si>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</si>
  <si>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</si>
  <si>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</si>
  <si>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</si>
  <si>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</si>
  <si>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</si>
  <si>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</si>
  <si>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</si>
  <si>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</si>
  <si>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</si>
  <si>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</si>
  <si>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</si>
  <si>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</si>
  <si>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</si>
  <si>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</si>
  <si>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</si>
  <si>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</si>
  <si>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</si>
  <si>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</si>
  <si>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</si>
  <si>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</si>
  <si>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</si>
  <si>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</si>
  <si>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</si>
  <si>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</si>
  <si>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</si>
  <si>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</si>
  <si>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</si>
  <si>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</si>
  <si>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</si>
  <si>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</si>
  <si>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</si>
  <si>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</si>
  <si>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</si>
  <si>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</si>
  <si>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</si>
  <si>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</si>
  <si>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</si>
  <si>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</si>
  <si>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</si>
  <si>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</si>
  <si>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</si>
  <si>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</si>
  <si>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</si>
  <si>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</si>
  <si>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</si>
  <si>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</si>
  <si>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</si>
  <si>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</si>
  <si>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</si>
  <si>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</si>
  <si>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</si>
  <si>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</si>
  <si>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</si>
  <si>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</si>
  <si>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</si>
  <si>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</si>
  <si>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</si>
  <si>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</si>
  <si>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</si>
  <si>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</si>
  <si>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</si>
  <si>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</si>
  <si>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</si>
  <si>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</si>
  <si>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</si>
  <si>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</si>
  <si>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</si>
  <si>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</si>
  <si>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</si>
  <si>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</si>
  <si>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</si>
  <si>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</si>
  <si>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</si>
  <si>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</si>
  <si>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</si>
  <si>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</si>
  <si>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</si>
  <si>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</si>
  <si>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</si>
  <si>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</si>
  <si>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</si>
  <si>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</si>
  <si>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</si>
  <si>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</si>
  <si>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</si>
  <si>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</si>
  <si>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</si>
  <si>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</si>
  <si>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</si>
  <si>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</si>
  <si>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</si>
  <si>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</si>
  <si>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</si>
  <si>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</si>
  <si>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</si>
  <si>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</si>
  <si>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</si>
  <si>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</si>
  <si>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</si>
  <si>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</si>
  <si>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</si>
  <si>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</si>
  <si>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</si>
  <si>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</si>
  <si>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</si>
  <si>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</si>
  <si>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</si>
  <si>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</si>
  <si>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</si>
  <si>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</si>
  <si>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</si>
  <si>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</si>
  <si>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</si>
  <si>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</si>
  <si>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</si>
  <si>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</si>
  <si>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</si>
  <si>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</si>
  <si>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</si>
  <si>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</si>
  <si>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</si>
  <si>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</si>
  <si>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</si>
  <si>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</si>
  <si>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</si>
  <si>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</si>
  <si>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</si>
  <si>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</si>
  <si>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</si>
  <si>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</si>
  <si>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</si>
  <si>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</si>
  <si>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</si>
  <si>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</si>
  <si>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</si>
  <si>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</si>
  <si>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</si>
  <si>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</si>
  <si>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</si>
  <si>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</si>
  <si>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</si>
  <si>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</si>
  <si>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</si>
  <si>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</si>
  <si>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</si>
  <si>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</si>
  <si>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</si>
  <si>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</si>
  <si>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</si>
  <si>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</si>
  <si>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</si>
  <si>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</si>
  <si>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</si>
  <si>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</si>
  <si>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</si>
  <si>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</si>
  <si>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</si>
  <si>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</si>
  <si>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</si>
  <si>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</si>
  <si>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</si>
  <si>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</si>
  <si>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</si>
  <si>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</si>
  <si>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</si>
  <si>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</si>
  <si>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</si>
  <si>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</si>
  <si>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</si>
  <si>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</si>
  <si>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</si>
  <si>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</si>
  <si>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</si>
  <si>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</si>
  <si>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</si>
  <si>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</si>
  <si>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</si>
  <si>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</si>
  <si>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</si>
  <si>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</si>
  <si>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</si>
  <si>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</si>
  <si>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</si>
  <si>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</si>
  <si>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</si>
  <si>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</si>
  <si>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</si>
  <si>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</si>
  <si>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</si>
  <si>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</si>
  <si>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</si>
  <si>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</si>
  <si>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</si>
  <si>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</si>
  <si>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</si>
  <si>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</si>
  <si>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</si>
  <si>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</si>
  <si>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</si>
  <si>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</si>
  <si>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</si>
  <si>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</si>
  <si>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</si>
  <si>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</si>
  <si>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</si>
  <si>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</si>
  <si>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</si>
  <si>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</si>
  <si>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</si>
  <si>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</si>
  <si>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</si>
  <si>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</si>
  <si>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</si>
  <si>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</si>
  <si>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</si>
  <si>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</si>
  <si>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</si>
  <si>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</si>
  <si>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</si>
  <si>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</si>
  <si>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</si>
  <si>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</si>
  <si>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</si>
  <si>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</si>
  <si>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</si>
  <si>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</si>
  <si>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</si>
  <si>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</si>
  <si>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</si>
  <si>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</si>
  <si>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</si>
  <si>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</si>
  <si>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</si>
  <si>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</si>
  <si>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</si>
  <si>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</si>
  <si>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</si>
  <si>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</si>
  <si>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</si>
  <si>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</si>
  <si>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</si>
  <si>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</si>
  <si>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</si>
  <si>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</si>
  <si>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</si>
  <si>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</si>
  <si>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</si>
  <si>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</si>
  <si>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</si>
  <si>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</si>
  <si>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</si>
  <si>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</si>
  <si>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</si>
  <si>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</si>
  <si>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</si>
  <si>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</si>
  <si>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</si>
  <si>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</si>
  <si>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</si>
  <si>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</si>
  <si>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</si>
  <si>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</si>
  <si>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</si>
  <si>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</si>
  <si>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</si>
  <si>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</si>
  <si>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</si>
  <si>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</si>
  <si>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</si>
  <si>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</si>
  <si>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</si>
  <si>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</si>
  <si>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</si>
  <si>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</si>
  <si>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</si>
  <si>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</si>
  <si>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</si>
  <si>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</si>
  <si>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</si>
  <si>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</si>
  <si>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</si>
  <si>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</si>
  <si>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</si>
  <si>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</si>
  <si>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</si>
  <si>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</si>
  <si>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</si>
  <si>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</si>
  <si>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</si>
  <si>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</si>
  <si>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</si>
  <si>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</si>
  <si>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</si>
  <si>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</si>
  <si>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</si>
  <si>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</si>
  <si>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</si>
  <si>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</si>
  <si>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</si>
  <si>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</si>
  <si>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</si>
  <si>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</si>
  <si>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</si>
  <si>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</si>
  <si>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</si>
  <si>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</si>
  <si>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</si>
  <si>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</si>
  <si>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</si>
  <si>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</si>
  <si>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</si>
  <si>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</si>
  <si>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</si>
  <si>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</si>
  <si>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</si>
  <si>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</si>
  <si>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</si>
  <si>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</si>
  <si>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</si>
  <si>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</si>
  <si>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</si>
  <si>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</si>
  <si>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</si>
  <si>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</si>
  <si>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</si>
  <si>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</si>
  <si>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</si>
  <si>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</si>
  <si>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</si>
  <si>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</si>
  <si>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</si>
  <si>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</si>
  <si>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</si>
  <si>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</si>
  <si>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</si>
  <si>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</si>
  <si>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</si>
  <si>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</si>
  <si>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</si>
  <si>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</si>
  <si>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</si>
  <si>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</si>
  <si>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</si>
  <si>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</si>
  <si>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</si>
  <si>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</si>
  <si>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</si>
  <si>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</si>
  <si>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</si>
  <si>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</si>
  <si>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</si>
  <si>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</si>
  <si>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</si>
  <si>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</si>
  <si>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</si>
  <si>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</si>
  <si>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</si>
  <si>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</si>
  <si>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</si>
  <si>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</si>
  <si>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</si>
  <si>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</si>
  <si>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</si>
  <si>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</si>
  <si>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</si>
  <si>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</si>
  <si>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</si>
  <si>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</si>
  <si>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</si>
  <si>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</si>
  <si>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</si>
  <si>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</si>
  <si>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</si>
  <si>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</si>
  <si>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</si>
  <si>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</si>
  <si>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</si>
  <si>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</si>
  <si>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</si>
  <si>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</si>
  <si>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</si>
  <si>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</si>
  <si>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</si>
  <si>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</si>
  <si>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</si>
  <si>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</si>
  <si>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</si>
  <si>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</si>
  <si>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</si>
  <si>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</si>
  <si>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</si>
  <si>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</si>
  <si>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</si>
  <si>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</si>
  <si>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</si>
  <si>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</si>
  <si>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</si>
  <si>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</si>
  <si>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</si>
  <si>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</si>
  <si>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</si>
  <si>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</si>
  <si>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</si>
  <si>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</si>
  <si>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</si>
  <si>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</si>
  <si>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</si>
  <si>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</si>
  <si>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</si>
  <si>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</si>
  <si>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</si>
  <si>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</si>
  <si>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</si>
  <si>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</si>
  <si>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</si>
  <si>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</si>
  <si>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</si>
  <si>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</si>
  <si>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</si>
  <si>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</si>
  <si>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</si>
  <si>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</si>
  <si>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</si>
  <si>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</si>
  <si>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</si>
  <si>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</si>
  <si>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</si>
  <si>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</si>
  <si>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</si>
  <si>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</si>
  <si>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</si>
  <si>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</si>
  <si>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</si>
  <si>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</si>
  <si>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</si>
  <si>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</si>
  <si>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</si>
  <si>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</si>
  <si>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</si>
  <si>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</si>
  <si>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</si>
  <si>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</si>
  <si>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</si>
  <si>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</si>
  <si>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</si>
  <si>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</si>
  <si>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</si>
  <si>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</si>
  <si>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</si>
  <si>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</si>
  <si>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</si>
  <si>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</si>
  <si>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</si>
  <si>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</si>
  <si>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</si>
  <si>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</si>
  <si>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</si>
  <si>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</si>
  <si>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</si>
  <si>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</si>
  <si>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</si>
  <si>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</si>
  <si>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</si>
  <si>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</si>
  <si>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</si>
  <si>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</si>
  <si>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</si>
  <si>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</si>
  <si>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</si>
  <si>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</si>
  <si>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</si>
  <si>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</si>
  <si>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</si>
  <si>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</si>
  <si>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</si>
  <si>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</si>
  <si>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</si>
  <si>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</si>
  <si>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</si>
  <si>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</si>
  <si>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</si>
  <si>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</si>
  <si>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</si>
  <si>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</si>
  <si>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</si>
  <si>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</si>
  <si>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</si>
  <si>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</si>
  <si>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</si>
  <si>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</si>
  <si>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</si>
  <si>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</si>
  <si>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</si>
  <si>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</si>
  <si>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</si>
  <si>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</si>
  <si>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</si>
  <si>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</si>
  <si>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</si>
  <si>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</si>
  <si>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</si>
  <si>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</si>
  <si>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</si>
  <si>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</si>
  <si>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</si>
  <si>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</si>
  <si>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</si>
  <si>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</si>
  <si>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</si>
  <si>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</si>
  <si>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</si>
  <si>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</si>
  <si>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</si>
  <si>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</si>
  <si>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</si>
  <si>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</si>
  <si>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</si>
  <si>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</si>
  <si>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</si>
  <si>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</si>
  <si>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</si>
  <si>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</si>
  <si>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</si>
  <si>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</si>
  <si>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</si>
  <si>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</si>
  <si>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</si>
  <si>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</si>
  <si>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</si>
  <si>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</si>
  <si>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</si>
  <si>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</si>
  <si>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</si>
  <si>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</si>
  <si>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</si>
  <si>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</si>
  <si>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</si>
  <si>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</si>
  <si>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</si>
  <si>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</si>
  <si>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</si>
  <si>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</si>
  <si>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</si>
  <si>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</si>
  <si>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</si>
  <si>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</si>
  <si>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</si>
  <si>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</si>
  <si>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</si>
  <si>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</si>
  <si>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</si>
  <si>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</si>
  <si>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</si>
  <si>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</si>
  <si>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</si>
  <si>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</si>
  <si>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</si>
  <si>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</si>
  <si>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</si>
  <si>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</si>
  <si>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</si>
  <si>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</si>
  <si>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</si>
  <si>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</si>
  <si>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</si>
  <si>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</si>
  <si>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</si>
  <si>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</si>
  <si>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</si>
  <si>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</si>
  <si>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</si>
  <si>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</si>
  <si>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</si>
  <si>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</si>
  <si>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</si>
  <si>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</si>
  <si>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</si>
  <si>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</si>
  <si>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</si>
  <si>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</si>
  <si>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</si>
  <si>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</si>
  <si>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</si>
  <si>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</si>
  <si>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</si>
  <si>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</si>
  <si>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</si>
  <si>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</si>
  <si>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</si>
  <si>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</si>
  <si>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</si>
  <si>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</si>
  <si>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</si>
  <si>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</si>
  <si>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</si>
  <si>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</si>
  <si>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</si>
  <si>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</si>
  <si>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</si>
  <si>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</si>
  <si>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</si>
  <si>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</si>
  <si>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</si>
  <si>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</si>
  <si>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</si>
  <si>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</si>
  <si>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</si>
  <si>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</si>
  <si>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</si>
  <si>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</si>
  <si>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</si>
  <si>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</si>
  <si>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</si>
  <si>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</si>
  <si>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</si>
  <si>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</si>
  <si>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</si>
  <si>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</si>
  <si>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</si>
  <si>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</si>
  <si>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</si>
  <si>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</si>
  <si>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</si>
  <si>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</si>
  <si>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</si>
  <si>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</si>
  <si>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</si>
  <si>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</si>
  <si>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</si>
  <si>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</si>
  <si>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</si>
  <si>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</si>
  <si>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</si>
  <si>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</si>
  <si>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</si>
  <si>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</si>
  <si>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</si>
  <si>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</si>
  <si>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</si>
  <si>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</si>
  <si>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</si>
  <si>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</si>
  <si>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</si>
  <si>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</si>
  <si>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</si>
  <si>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</si>
  <si>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</si>
  <si>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</si>
  <si>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</si>
  <si>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</si>
  <si>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</si>
  <si>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</si>
  <si>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</si>
  <si>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</si>
  <si>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</si>
  <si>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</si>
  <si>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</si>
  <si>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</si>
  <si>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</si>
  <si>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</si>
  <si>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</si>
  <si>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</si>
  <si>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</si>
  <si>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</si>
  <si>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</si>
  <si>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</si>
  <si>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</si>
  <si>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</si>
  <si>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</si>
  <si>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</si>
  <si>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</si>
  <si>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</si>
  <si>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</si>
  <si>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</si>
  <si>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</si>
  <si>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</si>
  <si>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</si>
  <si>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</si>
  <si>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</si>
  <si>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</si>
  <si>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</si>
  <si>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</si>
  <si>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</si>
  <si>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</si>
  <si>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</si>
  <si>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</si>
  <si>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</si>
  <si>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</si>
  <si>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</si>
  <si>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</si>
  <si>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</si>
  <si>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</si>
  <si>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</si>
  <si>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</si>
  <si>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</si>
  <si>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</si>
  <si>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</si>
  <si>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</si>
  <si>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</si>
  <si>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</si>
  <si>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</si>
  <si>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</si>
  <si>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</si>
  <si>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</si>
  <si>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</si>
  <si>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</si>
  <si>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</si>
  <si>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</si>
  <si>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</si>
  <si>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</si>
  <si>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</si>
  <si>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</si>
  <si>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</si>
  <si>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</si>
  <si>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</si>
  <si>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</si>
  <si>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</si>
  <si>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</si>
  <si>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</si>
  <si>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</si>
  <si>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</si>
  <si>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</si>
  <si>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</si>
  <si>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</si>
  <si>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</si>
  <si>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</si>
  <si>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</si>
  <si>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</si>
  <si>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</si>
  <si>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</si>
  <si>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</si>
  <si>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</si>
  <si>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</si>
  <si>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</si>
  <si>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</si>
  <si>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</si>
  <si>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</si>
  <si>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</si>
  <si>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</si>
  <si>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</si>
  <si>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</si>
  <si>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</si>
  <si>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</si>
  <si>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</si>
  <si>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</si>
  <si>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</si>
  <si>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</si>
  <si>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</si>
  <si>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</si>
  <si>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</si>
  <si>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</si>
  <si>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</si>
  <si>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</si>
  <si>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</si>
  <si>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</si>
  <si>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</si>
  <si>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</si>
  <si>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</si>
  <si>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</si>
  <si>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</si>
  <si>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</si>
  <si>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</si>
  <si>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</si>
  <si>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</si>
  <si>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</si>
  <si>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</si>
  <si>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</si>
  <si>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</si>
  <si>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</si>
  <si>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</si>
  <si>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</si>
  <si>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</si>
  <si>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</si>
  <si>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</si>
  <si>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</si>
  <si>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</si>
  <si>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</si>
  <si>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</si>
  <si>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</si>
  <si>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</si>
  <si>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</si>
  <si>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</si>
  <si>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</si>
  <si>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</si>
  <si>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</si>
  <si>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</si>
  <si>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</si>
  <si>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</si>
  <si>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</si>
  <si>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</si>
  <si>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</si>
  <si>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</si>
  <si>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</si>
  <si>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</si>
  <si>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</si>
  <si>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</si>
  <si>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</si>
  <si>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</si>
  <si>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</si>
  <si>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</si>
  <si>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</si>
  <si>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</si>
  <si>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</si>
  <si>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</si>
  <si>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</si>
  <si>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</si>
  <si>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</si>
  <si>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</si>
  <si>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</si>
  <si>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</si>
  <si>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</si>
  <si>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</si>
  <si>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</si>
  <si>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</si>
  <si>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</si>
  <si>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</si>
  <si>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</si>
  <si>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</si>
  <si>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</si>
  <si>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</si>
  <si>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</si>
  <si>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</si>
  <si>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</si>
  <si>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</si>
  <si>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</si>
  <si>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</si>
  <si>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</si>
  <si>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</si>
  <si>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</si>
  <si>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</si>
  <si>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</si>
  <si>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</si>
  <si>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</si>
  <si>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</si>
  <si>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</si>
  <si>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</si>
  <si>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</si>
  <si>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</si>
  <si>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</si>
  <si>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</si>
  <si>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</si>
  <si>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</si>
  <si>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</si>
  <si>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</si>
  <si>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</si>
  <si>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</si>
  <si>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</si>
  <si>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</si>
  <si>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</si>
  <si>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</si>
  <si>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</si>
  <si>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</si>
  <si>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</si>
  <si>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</si>
  <si>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</si>
  <si>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</si>
  <si>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</si>
  <si>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</si>
  <si>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</si>
  <si>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</si>
  <si>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</si>
  <si>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</si>
  <si>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</si>
  <si>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</si>
  <si>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</si>
  <si>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</si>
  <si>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</si>
  <si>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</si>
  <si>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</si>
  <si>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</si>
  <si>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</si>
  <si>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</si>
  <si>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</si>
  <si>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</si>
  <si>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</si>
  <si>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</si>
  <si>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</si>
  <si>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</si>
  <si>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</si>
  <si>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</si>
  <si>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</si>
  <si>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</si>
  <si>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</si>
  <si>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</si>
  <si>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</si>
  <si>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</si>
  <si>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</si>
  <si>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</si>
  <si>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</si>
  <si>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</si>
  <si>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</si>
  <si>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</si>
  <si>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</si>
  <si>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</si>
  <si>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</si>
  <si>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</si>
  <si>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</si>
  <si>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</si>
  <si>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</si>
  <si>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</si>
  <si>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</si>
  <si>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</si>
  <si>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</si>
  <si>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</si>
  <si>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</si>
  <si>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</si>
  <si>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</si>
  <si>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</si>
  <si>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</si>
  <si>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</si>
  <si>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</si>
  <si>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</si>
  <si>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</si>
  <si>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</si>
  <si>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</si>
  <si>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</si>
  <si>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</si>
  <si>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</si>
  <si>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</si>
  <si>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</si>
  <si>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</si>
  <si>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</si>
  <si>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</si>
  <si>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</si>
  <si>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</si>
  <si>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</si>
  <si>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</si>
  <si>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</si>
  <si>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</si>
  <si>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</si>
  <si>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</si>
  <si>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</si>
  <si>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</si>
  <si>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</si>
  <si>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</si>
  <si>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</si>
  <si>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</si>
  <si>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</si>
  <si>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</si>
  <si>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</si>
  <si>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</si>
  <si>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</si>
  <si>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</si>
  <si>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</si>
  <si>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</si>
  <si>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</si>
  <si>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</si>
  <si>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</si>
  <si>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</si>
  <si>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</si>
  <si>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</si>
  <si>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</si>
  <si>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</si>
  <si>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</si>
  <si>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</si>
  <si>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</si>
  <si>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</si>
  <si>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</si>
  <si>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</si>
  <si>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</si>
  <si>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</si>
  <si>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</si>
  <si>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</si>
  <si>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</si>
  <si>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</si>
  <si>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</si>
  <si>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</si>
  <si>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</si>
  <si>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</si>
  <si>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</si>
  <si>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</si>
  <si>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</si>
  <si>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</si>
  <si>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</si>
  <si>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</si>
  <si>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</si>
  <si>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</si>
  <si>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</si>
  <si>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</si>
  <si>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</si>
  <si>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</si>
  <si>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</si>
  <si>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</si>
  <si>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</si>
  <si>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</si>
  <si>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</si>
  <si>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</si>
  <si>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</si>
  <si>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</si>
  <si>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</si>
  <si>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</si>
  <si>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</si>
  <si>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</si>
  <si>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</si>
  <si>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</si>
  <si>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</si>
  <si>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</si>
  <si>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</si>
  <si>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</si>
  <si>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</si>
  <si>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</si>
  <si>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</si>
  <si>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</si>
  <si>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</si>
  <si>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</si>
  <si>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</si>
  <si>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</si>
  <si>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</si>
  <si>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</si>
  <si>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</si>
  <si>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</si>
  <si>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</si>
  <si>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</si>
  <si>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</si>
  <si>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</si>
  <si>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</si>
  <si>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</si>
  <si>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</si>
  <si>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</si>
  <si>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</si>
  <si>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</si>
  <si>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</si>
  <si>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</si>
  <si>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</si>
  <si>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</si>
  <si>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</si>
  <si>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</si>
  <si>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</si>
  <si>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</si>
  <si>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</si>
  <si>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</si>
  <si>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</si>
  <si>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</si>
  <si>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</si>
  <si>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</si>
  <si>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</si>
  <si>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</si>
  <si>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</si>
  <si>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</si>
  <si>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</si>
  <si>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</si>
  <si>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</si>
  <si>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</si>
  <si>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</si>
  <si>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</si>
  <si>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</si>
  <si>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</si>
  <si>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</si>
  <si>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</si>
  <si>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</si>
  <si>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</si>
  <si>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</si>
  <si>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</si>
  <si>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</si>
  <si>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</si>
  <si>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</si>
  <si>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</si>
  <si>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</si>
  <si>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</si>
  <si>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</si>
  <si>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</si>
  <si>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</si>
  <si>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</si>
  <si>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</si>
  <si>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</si>
  <si>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</si>
  <si>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</si>
  <si>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</si>
  <si>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</si>
  <si>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</si>
  <si>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</si>
  <si>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</si>
  <si>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</si>
  <si>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</si>
  <si>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</si>
  <si>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</si>
  <si>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</si>
  <si>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</si>
  <si>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</si>
  <si>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</si>
  <si>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</si>
  <si>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</si>
  <si>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</si>
  <si>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</si>
  <si>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</si>
  <si>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</si>
  <si>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</si>
  <si>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</si>
  <si>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</si>
  <si>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</si>
  <si>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</si>
  <si>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</si>
  <si>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</si>
  <si>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</si>
  <si>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</si>
  <si>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</si>
  <si>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</si>
  <si>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</si>
  <si>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</si>
  <si>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</si>
  <si>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</si>
  <si>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</si>
  <si>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</si>
  <si>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</si>
  <si>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</si>
  <si>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</si>
  <si>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</si>
  <si>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</si>
  <si>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</si>
  <si>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</si>
  <si>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</si>
  <si>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</si>
  <si>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</si>
  <si>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</si>
  <si>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</si>
  <si>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</si>
  <si>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</si>
  <si>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</si>
  <si>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</si>
  <si>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</si>
  <si>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</si>
  <si>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</si>
  <si>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</si>
  <si>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</si>
  <si>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</si>
  <si>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</si>
  <si>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</si>
  <si>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</si>
  <si>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</si>
  <si>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</si>
  <si>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</si>
  <si>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</si>
  <si>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</si>
  <si>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</si>
  <si>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</si>
  <si>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</si>
  <si>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</si>
  <si>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</si>
  <si>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</si>
  <si>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</si>
  <si>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</si>
  <si>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</si>
  <si>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</si>
  <si>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</si>
  <si>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</si>
  <si>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</si>
  <si>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</si>
  <si>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</si>
  <si>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</si>
  <si>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</si>
  <si>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</si>
  <si>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</si>
  <si>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</si>
  <si>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</si>
  <si>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</si>
  <si>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</si>
  <si>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</si>
  <si>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</si>
  <si>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</si>
  <si>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</si>
  <si>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</si>
  <si>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</si>
  <si>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</si>
  <si>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</si>
  <si>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</si>
  <si>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</si>
  <si>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</si>
  <si>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</si>
  <si>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</si>
  <si>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</si>
  <si>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</si>
  <si>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</si>
  <si>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</si>
  <si>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</si>
  <si>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</si>
  <si>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</si>
  <si>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</si>
  <si>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</si>
  <si>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</si>
  <si>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</si>
  <si>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</si>
  <si>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</si>
  <si>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</si>
  <si>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</si>
  <si>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</si>
  <si>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</si>
  <si>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</si>
  <si>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</si>
  <si>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</si>
  <si>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</si>
  <si>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</si>
  <si>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</si>
  <si>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</si>
  <si>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</si>
  <si>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</si>
  <si>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</si>
  <si>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</si>
  <si>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</si>
  <si>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</si>
  <si>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</si>
  <si>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</si>
  <si>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</si>
  <si>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</si>
  <si>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</si>
  <si>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</si>
  <si>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</si>
  <si>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</si>
  <si>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</si>
  <si>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</si>
  <si>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</si>
  <si>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</si>
  <si>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</si>
  <si>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</si>
  <si>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</si>
  <si>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</si>
  <si>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</si>
  <si>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</si>
  <si>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</si>
  <si>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</si>
  <si>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</si>
  <si>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</si>
  <si>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</si>
  <si>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</si>
  <si>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</si>
  <si>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</si>
  <si>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</si>
  <si>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</si>
  <si>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</si>
  <si>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</si>
  <si>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</si>
  <si>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</si>
  <si>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</si>
  <si>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</si>
  <si>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</si>
  <si>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</si>
  <si>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</si>
  <si>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</si>
  <si>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</si>
  <si>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</si>
  <si>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</si>
  <si>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</si>
  <si>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</si>
  <si>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</si>
  <si>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</si>
  <si>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</si>
  <si>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</si>
  <si>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</si>
  <si>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</si>
  <si>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</si>
  <si>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</si>
  <si>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</si>
  <si>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</si>
  <si>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</si>
  <si>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</si>
  <si>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</si>
  <si>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</si>
  <si>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</si>
  <si>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</si>
  <si>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</si>
  <si>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</si>
  <si>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</si>
  <si>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</si>
  <si>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</si>
  <si>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</si>
  <si>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</si>
  <si>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</si>
  <si>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</si>
  <si>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</si>
  <si>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</si>
  <si>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</si>
  <si>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</si>
  <si>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</si>
  <si>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</si>
  <si>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</si>
  <si>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</si>
  <si>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</si>
  <si>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</si>
  <si>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</si>
  <si>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</si>
  <si>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</si>
  <si>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</si>
  <si>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</si>
  <si>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</si>
  <si>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</si>
  <si>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</si>
  <si>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</si>
  <si>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</si>
  <si>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</si>
  <si>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</si>
  <si>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</si>
  <si>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</si>
  <si>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</si>
  <si>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</si>
  <si>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</si>
  <si>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</si>
  <si>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</si>
  <si>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</si>
  <si>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</si>
  <si>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</si>
  <si>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</si>
  <si>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</si>
  <si>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</si>
  <si>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</si>
  <si>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</si>
  <si>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</si>
  <si>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</si>
  <si>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</si>
  <si>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</si>
  <si>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</si>
  <si>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</si>
  <si>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</si>
  <si>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</si>
  <si>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</si>
  <si>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</si>
  <si>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</si>
  <si>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</si>
  <si>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</si>
  <si>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</si>
  <si>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</si>
  <si>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</si>
  <si>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</si>
  <si>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</si>
  <si>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</si>
  <si>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</si>
  <si>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</si>
  <si>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</si>
  <si>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</si>
  <si>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</si>
  <si>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</si>
  <si>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</si>
  <si>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</si>
  <si>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</si>
  <si>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</si>
  <si>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</si>
  <si>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</si>
  <si>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</si>
  <si>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</si>
  <si>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</si>
  <si>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</si>
  <si>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</si>
  <si>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</si>
  <si>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</si>
  <si>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</si>
  <si>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</si>
  <si>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</si>
  <si>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</si>
  <si>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</si>
  <si>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</si>
  <si>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</si>
  <si>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</si>
  <si>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</si>
  <si>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</si>
  <si>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</si>
  <si>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</si>
  <si>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</si>
  <si>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</si>
  <si>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</si>
  <si>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</si>
  <si>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</si>
  <si>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</si>
  <si>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</si>
  <si>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</si>
  <si>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</si>
  <si>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</si>
  <si>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</si>
  <si>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</si>
  <si>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</si>
  <si>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</si>
  <si>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</si>
  <si>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</si>
  <si>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</si>
  <si>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</si>
  <si>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</si>
  <si>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</si>
  <si>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</si>
  <si>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</si>
  <si>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</si>
  <si>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</si>
  <si>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</si>
  <si>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</si>
  <si>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</si>
  <si>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</si>
  <si>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</si>
  <si>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</si>
  <si>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</si>
  <si>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</si>
  <si>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</si>
  <si>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</si>
  <si>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</si>
  <si>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</si>
  <si>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</si>
  <si>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</si>
  <si>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</si>
  <si>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</si>
  <si>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</si>
  <si>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</si>
  <si>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</si>
  <si>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</si>
  <si>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</si>
  <si>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</si>
  <si>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</si>
  <si>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</si>
  <si>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</si>
  <si>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</si>
  <si>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</si>
  <si>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</si>
  <si>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</si>
  <si>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</si>
  <si>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</si>
  <si>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</si>
  <si>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</si>
  <si>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</si>
  <si>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</si>
  <si>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</si>
  <si>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</si>
  <si>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</si>
  <si>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</si>
  <si>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</si>
  <si>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</si>
  <si>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</si>
  <si>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</si>
  <si>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</si>
  <si>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</si>
  <si>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</si>
  <si>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</si>
  <si>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</si>
  <si>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</si>
  <si>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</si>
  <si>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</si>
  <si>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</si>
  <si>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</si>
  <si>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</si>
  <si>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</si>
  <si>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</si>
  <si>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</si>
  <si>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</si>
  <si>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</si>
  <si>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</si>
  <si>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</si>
  <si>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</si>
  <si>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</si>
  <si>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</si>
  <si>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</si>
  <si>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</si>
  <si>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</si>
  <si>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</si>
  <si>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</si>
  <si>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</si>
  <si>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</si>
  <si>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</si>
  <si>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</si>
  <si>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</si>
  <si>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</si>
  <si>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</si>
  <si>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</si>
  <si>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</si>
  <si>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</si>
  <si>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</si>
  <si>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</si>
  <si>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</si>
  <si>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</si>
  <si>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</si>
  <si>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</si>
  <si>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</si>
  <si>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</si>
  <si>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</si>
  <si>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</si>
  <si>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</si>
  <si>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</si>
  <si>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</si>
  <si>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</si>
  <si>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</si>
  <si>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</si>
  <si>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</si>
  <si>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</si>
  <si>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</si>
  <si>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</si>
  <si>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</si>
  <si>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</si>
  <si>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</si>
  <si>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</si>
  <si>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</si>
  <si>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</si>
  <si>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</si>
  <si>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</si>
  <si>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</si>
  <si>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</si>
  <si>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</si>
  <si>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</si>
  <si>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</si>
  <si>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</si>
  <si>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</si>
  <si>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</si>
  <si>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</si>
  <si>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</si>
  <si>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</si>
  <si>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</si>
  <si>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</si>
  <si>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</si>
  <si>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</si>
  <si>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</si>
  <si>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</si>
  <si>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</si>
  <si>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</si>
  <si>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</si>
  <si>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</si>
  <si>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</si>
  <si>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</si>
  <si>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</si>
  <si>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</si>
  <si>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</si>
  <si>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</si>
  <si>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</si>
  <si>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</si>
  <si>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</si>
  <si>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</si>
  <si>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</si>
  <si>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</si>
  <si>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</si>
  <si>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</si>
  <si>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</si>
  <si>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</si>
  <si>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</si>
  <si>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</si>
  <si>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</si>
  <si>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</si>
  <si>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</si>
  <si>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</si>
  <si>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</si>
  <si>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</si>
  <si>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</si>
  <si>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</si>
  <si>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</si>
  <si>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</si>
  <si>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</si>
  <si>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</si>
  <si>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</si>
  <si>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</si>
  <si>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</si>
  <si>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</si>
  <si>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</si>
  <si>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</si>
  <si>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</si>
  <si>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</si>
  <si>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</si>
  <si>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</si>
  <si>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</si>
  <si>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</si>
  <si>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</si>
  <si>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</si>
  <si>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</si>
  <si>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</si>
  <si>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</si>
  <si>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</si>
  <si>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</si>
  <si>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</si>
  <si>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</si>
  <si>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</si>
  <si>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</si>
  <si>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</si>
  <si>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</si>
  <si>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</si>
  <si>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</si>
  <si>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</si>
  <si>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</si>
  <si>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</si>
  <si>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</si>
  <si>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</si>
  <si>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</si>
  <si>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</si>
  <si>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</si>
  <si>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</si>
  <si>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</si>
  <si>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</si>
  <si>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</si>
  <si>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</si>
  <si>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</si>
  <si>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</si>
  <si>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</si>
  <si>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</si>
  <si>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</si>
  <si>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</si>
  <si>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</si>
  <si>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</si>
  <si>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</si>
  <si>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</si>
  <si>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</si>
  <si>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</si>
  <si>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</si>
  <si>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</si>
  <si>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</si>
  <si>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</si>
  <si>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</si>
  <si>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</si>
  <si>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</si>
  <si>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</si>
  <si>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</si>
  <si>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</si>
  <si>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</si>
  <si>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</si>
  <si>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</si>
  <si>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</si>
  <si>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</si>
  <si>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</si>
  <si>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</si>
  <si>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</si>
  <si>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</si>
  <si>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</si>
  <si>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</si>
  <si>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</si>
  <si>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</si>
  <si>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</si>
  <si>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</si>
  <si>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</si>
  <si>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</si>
  <si>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</si>
  <si>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</si>
  <si>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</si>
  <si>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</si>
  <si>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</si>
  <si>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</si>
  <si>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</si>
  <si>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</si>
  <si>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</si>
  <si>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</si>
  <si>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</si>
  <si>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</si>
  <si>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</si>
  <si>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</si>
  <si>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</si>
  <si>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</si>
  <si>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</si>
  <si>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</si>
  <si>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</si>
  <si>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</si>
  <si>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</si>
  <si>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</si>
  <si>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</si>
  <si>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</si>
  <si>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</si>
  <si>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</si>
  <si>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</si>
  <si>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</si>
  <si>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</si>
  <si>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</si>
  <si>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</si>
  <si>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</si>
  <si>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</si>
  <si>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</si>
  <si>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</si>
  <si>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</si>
  <si>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</si>
  <si>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</si>
  <si>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</si>
  <si>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</si>
  <si>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</si>
  <si>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</si>
  <si>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</si>
  <si>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</si>
  <si>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</si>
  <si>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</si>
  <si>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</si>
  <si>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</si>
  <si>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</si>
  <si>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</si>
  <si>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</si>
  <si>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</si>
  <si>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</si>
  <si>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</si>
  <si>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</si>
  <si>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</si>
  <si>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</si>
  <si>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</si>
  <si>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</si>
  <si>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</si>
  <si>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</si>
  <si>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</si>
  <si>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</si>
  <si>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</si>
  <si>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</si>
  <si>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</si>
  <si>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</si>
  <si>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</si>
  <si>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</si>
  <si>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</si>
  <si>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</si>
  <si>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</si>
  <si>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</si>
  <si>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</si>
  <si>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</si>
  <si>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</si>
  <si>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</si>
  <si>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</si>
  <si>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</si>
  <si>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</si>
  <si>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</si>
  <si>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</si>
  <si>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</si>
  <si>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</si>
  <si>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</si>
  <si>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</si>
  <si>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</si>
  <si>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</si>
  <si>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</si>
  <si>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</si>
  <si>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</si>
  <si>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</si>
  <si>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</si>
  <si>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</si>
  <si>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</si>
  <si>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</si>
  <si>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</si>
  <si>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</si>
  <si>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</si>
  <si>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</si>
  <si>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</si>
  <si>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</si>
  <si>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</si>
  <si>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</si>
  <si>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</si>
  <si>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</si>
  <si>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</si>
  <si>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</si>
  <si>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</si>
  <si>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</si>
  <si>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</si>
  <si>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</si>
  <si>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</si>
  <si>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</si>
  <si>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</si>
  <si>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</si>
  <si>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</si>
  <si>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</si>
  <si>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</si>
  <si>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</si>
  <si>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</si>
  <si>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</si>
  <si>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</si>
  <si>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</si>
  <si>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</si>
  <si>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</si>
  <si>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</si>
  <si>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</si>
  <si>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</si>
  <si>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</si>
  <si>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</si>
  <si>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</si>
  <si>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</si>
  <si>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</si>
  <si>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</si>
  <si>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</si>
  <si>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</si>
  <si>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</si>
  <si>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</si>
  <si>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</si>
  <si>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</si>
  <si>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</si>
  <si>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</si>
  <si>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</si>
  <si>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</si>
  <si>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</si>
  <si>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</si>
  <si>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</si>
  <si>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</si>
  <si>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</si>
  <si>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</si>
  <si>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</si>
  <si>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</si>
  <si>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</si>
  <si>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</si>
  <si>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</si>
  <si>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</si>
  <si>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</si>
  <si>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</si>
  <si>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</si>
  <si>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</si>
  <si>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</si>
  <si>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</si>
  <si>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</si>
  <si>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</si>
  <si>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</si>
  <si>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</si>
  <si>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</si>
  <si>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</si>
  <si>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</si>
  <si>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</si>
  <si>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</si>
  <si>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</si>
  <si>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</si>
  <si>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</si>
  <si>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</si>
  <si>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</si>
  <si>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</si>
  <si>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</si>
  <si>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</si>
  <si>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</si>
  <si>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</si>
  <si>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</si>
  <si>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</si>
  <si>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</si>
  <si>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</si>
  <si>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</si>
  <si>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</si>
  <si>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</si>
  <si>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</si>
  <si>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</si>
  <si>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</si>
  <si>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</si>
  <si>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</si>
  <si>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</si>
  <si>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</si>
  <si>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</si>
  <si>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</si>
  <si>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</si>
  <si>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</si>
  <si>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</si>
  <si>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</si>
  <si>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</si>
  <si>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</si>
  <si>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</si>
  <si>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</si>
  <si>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</si>
  <si>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</si>
  <si>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</si>
  <si>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</si>
  <si>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</si>
  <si>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</si>
  <si>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</si>
  <si>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</si>
  <si>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</si>
  <si>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</si>
  <si>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</si>
  <si>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</si>
  <si>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</si>
  <si>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</si>
  <si>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</si>
  <si>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</si>
  <si>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</si>
  <si>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</si>
  <si>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</si>
  <si>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</si>
  <si>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</si>
  <si>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</si>
  <si>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</si>
  <si>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</si>
  <si>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</si>
  <si>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</si>
  <si>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</si>
  <si>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</si>
  <si>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</si>
  <si>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</si>
  <si>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</si>
  <si>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</si>
  <si>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</si>
  <si>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</si>
  <si>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</si>
  <si>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</si>
  <si>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</si>
  <si>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</si>
  <si>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</si>
  <si>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</si>
  <si>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</si>
  <si>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</si>
  <si>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</si>
  <si>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</si>
  <si>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</si>
  <si>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</si>
  <si>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</si>
  <si>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</si>
  <si>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</si>
  <si>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</si>
  <si>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</si>
  <si>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</si>
  <si>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</si>
  <si>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</si>
  <si>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</si>
  <si>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</si>
  <si>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</si>
  <si>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</si>
  <si>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</si>
  <si>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</si>
  <si>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</si>
  <si>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</si>
  <si>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</si>
  <si>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</si>
  <si>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</si>
  <si>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</si>
  <si>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</si>
  <si>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</si>
  <si>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</si>
  <si>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</si>
  <si>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</si>
  <si>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</si>
  <si>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</si>
  <si>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</si>
  <si>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</si>
  <si>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</si>
  <si>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</si>
  <si>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</si>
  <si>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</si>
  <si>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</si>
  <si>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</si>
  <si>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</si>
  <si>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</si>
  <si>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</si>
  <si>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</si>
  <si>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</si>
  <si>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</si>
  <si>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</si>
  <si>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</si>
  <si>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</si>
  <si>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</si>
  <si>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</si>
  <si>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</si>
  <si>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</si>
  <si>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</si>
  <si>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</si>
  <si>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</si>
  <si>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</si>
  <si>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</si>
  <si>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</si>
  <si>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</si>
  <si>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</si>
  <si>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</si>
  <si>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</si>
  <si>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</si>
  <si>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</si>
  <si>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</si>
  <si>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</si>
  <si>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</si>
  <si>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</si>
  <si>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</si>
  <si>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</si>
  <si>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</si>
  <si>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</si>
  <si>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</si>
  <si>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</si>
  <si>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</si>
  <si>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</si>
  <si>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</si>
  <si>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</si>
  <si>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</si>
  <si>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</si>
  <si>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</si>
  <si>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</si>
  <si>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</si>
  <si>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</si>
  <si>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</si>
  <si>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</si>
  <si>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</si>
  <si>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</si>
  <si>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</si>
  <si>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</si>
  <si>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</si>
  <si>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</si>
  <si>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</si>
  <si>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</si>
  <si>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</si>
  <si>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</si>
  <si>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</si>
  <si>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</si>
  <si>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</si>
  <si>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</si>
  <si>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</si>
  <si>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</si>
  <si>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</si>
  <si>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</si>
  <si>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</si>
  <si>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</si>
  <si>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</si>
  <si>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</si>
  <si>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</si>
  <si>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</si>
  <si>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</si>
  <si>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</si>
  <si>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</si>
  <si>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</si>
  <si>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</si>
  <si>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</si>
  <si>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</si>
  <si>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</si>
  <si>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</si>
  <si>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</si>
  <si>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</si>
  <si>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</si>
  <si>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</si>
  <si>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</si>
  <si>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</si>
  <si>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</si>
  <si>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</si>
  <si>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</si>
  <si>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</si>
  <si>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</si>
  <si>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</si>
  <si>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</si>
  <si>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</si>
  <si>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</si>
  <si>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</si>
  <si>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</si>
  <si>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</si>
  <si>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</si>
  <si>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</si>
  <si>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</si>
  <si>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</si>
  <si>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</si>
  <si>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</si>
  <si>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</si>
  <si>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</si>
  <si>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</si>
  <si>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</si>
  <si>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</si>
  <si>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</si>
  <si>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</si>
  <si>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</si>
  <si>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</si>
  <si>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</si>
  <si>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</si>
  <si>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</si>
  <si>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</si>
  <si>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</si>
  <si>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</si>
  <si>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</si>
  <si>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</si>
  <si>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</si>
  <si>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</si>
  <si>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</si>
  <si>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</si>
  <si>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</si>
  <si>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</si>
  <si>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</si>
  <si>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</si>
  <si>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</si>
  <si>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</si>
  <si>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</si>
  <si>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</si>
  <si>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</si>
  <si>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</si>
  <si>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</si>
  <si>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</si>
  <si>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</si>
  <si>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</si>
  <si>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</si>
  <si>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</si>
  <si>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</si>
  <si>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</si>
  <si>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</si>
  <si>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</si>
  <si>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</si>
  <si>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</si>
  <si>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</si>
  <si>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</si>
  <si>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</si>
  <si>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</si>
  <si>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</si>
  <si>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</si>
  <si>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</si>
  <si>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</si>
  <si>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</si>
  <si>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</si>
  <si>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</si>
  <si>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</si>
  <si>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</si>
  <si>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</si>
  <si>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</si>
  <si>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</si>
  <si>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</si>
  <si>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</si>
  <si>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</si>
  <si>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</si>
  <si>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</si>
  <si>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</si>
  <si>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</si>
  <si>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</si>
  <si>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</si>
  <si>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</si>
  <si>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</si>
  <si>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</si>
  <si>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</si>
  <si>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</si>
  <si>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</si>
  <si>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</si>
  <si>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</si>
  <si>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</si>
  <si>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</si>
  <si>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</si>
  <si>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</si>
  <si>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</si>
  <si>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</si>
  <si>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</si>
  <si>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</si>
  <si>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</si>
  <si>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</si>
  <si>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</si>
  <si>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</si>
  <si>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</si>
  <si>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</si>
  <si>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</si>
  <si>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</si>
  <si>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</si>
  <si>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</si>
  <si>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</si>
  <si>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</si>
  <si>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</si>
  <si>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</si>
  <si>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</si>
  <si>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</si>
  <si>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</si>
  <si>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</si>
  <si>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</si>
  <si>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</si>
  <si>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</si>
  <si>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</si>
  <si>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</si>
  <si>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</si>
  <si>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</si>
  <si>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</si>
  <si>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</si>
  <si>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</si>
  <si>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</si>
  <si>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</si>
  <si>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</si>
  <si>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</si>
  <si>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</si>
  <si>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</si>
  <si>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</si>
  <si>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</si>
  <si>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</si>
  <si>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</si>
  <si>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</si>
  <si>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</si>
  <si>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</si>
  <si>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</si>
  <si>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</si>
  <si>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</si>
  <si>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</si>
  <si>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</si>
  <si>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</si>
  <si>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</si>
  <si>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</si>
  <si>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</si>
  <si>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</si>
  <si>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</si>
  <si>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</si>
  <si>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</si>
  <si>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</si>
  <si>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</si>
  <si>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</si>
  <si>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</si>
  <si>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</si>
  <si>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</si>
  <si>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</si>
  <si>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</si>
  <si>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</si>
  <si>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</si>
  <si>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</si>
  <si>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</si>
  <si>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</si>
  <si>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</si>
  <si>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</si>
  <si>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</si>
  <si>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</si>
  <si>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</si>
  <si>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</si>
  <si>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</si>
  <si>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</si>
  <si>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</si>
  <si>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</si>
  <si>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</si>
  <si>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</si>
  <si>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</si>
  <si>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</si>
  <si>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</si>
  <si>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</si>
  <si>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</si>
  <si>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</si>
  <si>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</si>
  <si>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</si>
  <si>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</si>
  <si>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</si>
  <si>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</si>
  <si>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</si>
  <si>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</si>
  <si>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</si>
  <si>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</si>
  <si>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</si>
  <si>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</si>
  <si>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</si>
  <si>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</si>
  <si>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</si>
  <si>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</si>
  <si>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</si>
  <si>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</si>
  <si>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</si>
  <si>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</si>
  <si>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</si>
  <si>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</si>
  <si>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</si>
  <si>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</si>
  <si>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</si>
  <si>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</si>
  <si>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</si>
  <si>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</si>
  <si>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</si>
  <si>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</si>
  <si>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</si>
  <si>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</si>
  <si>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</si>
  <si>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</si>
  <si>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</si>
  <si>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</si>
  <si>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</si>
  <si>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</si>
  <si>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</si>
  <si>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</si>
  <si>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</si>
  <si>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</si>
  <si>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</si>
  <si>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</si>
  <si>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</si>
  <si>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</si>
  <si>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</si>
  <si>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</si>
  <si>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</si>
  <si>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</si>
  <si>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</si>
  <si>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</si>
  <si>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</si>
  <si>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</si>
  <si>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</si>
  <si>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</si>
  <si>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</si>
  <si>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</si>
  <si>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</si>
  <si>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</si>
  <si>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</si>
  <si>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</si>
  <si>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</si>
  <si>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</si>
  <si>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</si>
  <si>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</si>
  <si>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</si>
  <si>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</si>
  <si>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</si>
  <si>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</si>
  <si>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</si>
  <si>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</si>
  <si>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</si>
  <si>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</si>
  <si>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</si>
  <si>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</si>
  <si>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</si>
  <si>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</si>
  <si>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</si>
  <si>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</si>
  <si>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</si>
  <si>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</si>
  <si>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</si>
  <si>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</si>
  <si>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</si>
  <si>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</si>
  <si>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</si>
  <si>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</si>
  <si>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</si>
  <si>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</si>
  <si>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</si>
  <si>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</si>
  <si>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</si>
  <si>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</si>
  <si>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</si>
  <si>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</si>
  <si>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</si>
  <si>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</si>
  <si>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</si>
  <si>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</si>
  <si>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</si>
  <si>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</si>
  <si>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</si>
  <si>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</si>
  <si>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</si>
  <si>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</si>
  <si>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</si>
  <si>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</si>
  <si>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</si>
  <si>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</si>
  <si>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</si>
  <si>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</si>
  <si>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</si>
  <si>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</si>
  <si>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</si>
  <si>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</si>
  <si>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</si>
  <si>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</si>
  <si>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</si>
  <si>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</si>
  <si>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</si>
  <si>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</si>
  <si>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</si>
  <si>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</si>
  <si>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</si>
  <si>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</si>
  <si>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</si>
  <si>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</si>
  <si>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</si>
  <si>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</si>
  <si>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</si>
  <si>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</si>
  <si>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</si>
  <si>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</si>
  <si>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</si>
  <si>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</si>
  <si>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</si>
  <si>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</si>
  <si>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</si>
  <si>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</si>
  <si>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</si>
  <si>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</si>
  <si>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</si>
  <si>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</si>
  <si>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</si>
  <si>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</si>
  <si>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</si>
  <si>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</si>
  <si>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</si>
  <si>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</si>
  <si>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</si>
  <si>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</si>
  <si>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</si>
  <si>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</si>
  <si>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</si>
  <si>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</si>
  <si>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</si>
  <si>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</si>
  <si>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</si>
  <si>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</si>
  <si>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</si>
  <si>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</si>
  <si>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</si>
  <si>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</si>
  <si>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</si>
  <si>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</si>
  <si>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</si>
  <si>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</si>
  <si>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</si>
  <si>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</si>
  <si>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</si>
  <si>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</si>
  <si>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</si>
  <si>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</si>
  <si>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</si>
  <si>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</si>
  <si>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</si>
  <si>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</si>
  <si>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</si>
  <si>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</si>
  <si>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</si>
  <si>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</si>
  <si>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</si>
  <si>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</si>
  <si>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</si>
  <si>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</si>
  <si>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</si>
  <si>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</si>
  <si>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</si>
  <si>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</si>
  <si>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</si>
  <si>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</si>
  <si>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</si>
  <si>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</si>
  <si>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</si>
  <si>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</si>
  <si>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</si>
  <si>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</si>
  <si>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</si>
  <si>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</si>
  <si>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</si>
  <si>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</si>
  <si>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</si>
  <si>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</si>
  <si>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</si>
  <si>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</si>
  <si>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</si>
  <si>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</si>
  <si>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</si>
  <si>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</si>
  <si>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</si>
  <si>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</si>
  <si>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</si>
  <si>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</si>
  <si>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</si>
  <si>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</si>
  <si>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</si>
  <si>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</si>
  <si>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</si>
  <si>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</si>
  <si>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</si>
  <si>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</si>
  <si>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</si>
  <si>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</si>
  <si>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</si>
  <si>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</si>
  <si>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</si>
  <si>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</si>
  <si>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</si>
  <si>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</si>
  <si>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</si>
  <si>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</si>
  <si>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</si>
  <si>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</si>
  <si>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</si>
  <si>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</si>
  <si>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</si>
  <si>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</si>
  <si>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</si>
  <si>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</si>
  <si>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</si>
  <si>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</si>
  <si>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</si>
  <si>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</si>
  <si>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</si>
  <si>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</si>
  <si>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</si>
  <si>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</si>
  <si>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</si>
  <si>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</si>
  <si>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</si>
  <si>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</si>
  <si>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</si>
  <si>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</si>
  <si>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</si>
  <si>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</si>
  <si>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</si>
  <si>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</si>
  <si>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</si>
  <si>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</si>
  <si>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</si>
  <si>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</si>
  <si>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</si>
  <si>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</si>
  <si>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</si>
  <si>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</si>
  <si>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</si>
  <si>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</si>
  <si>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</si>
  <si>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</si>
  <si>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</si>
  <si>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</si>
  <si>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</si>
  <si>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</si>
  <si>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</si>
  <si>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</si>
  <si>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</si>
  <si>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</si>
  <si>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</si>
  <si>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</si>
  <si>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</si>
  <si>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</si>
  <si>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</si>
  <si>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</si>
  <si>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</si>
  <si>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</si>
  <si>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</si>
  <si>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</si>
  <si>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</si>
  <si>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</si>
  <si>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</si>
  <si>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</si>
  <si>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</si>
  <si>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</si>
  <si>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</si>
  <si>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</si>
  <si>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</si>
  <si>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</si>
  <si>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</si>
  <si>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</si>
  <si>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</si>
  <si>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</si>
  <si>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</si>
  <si>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</si>
  <si>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</si>
  <si>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</si>
  <si>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</si>
  <si>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</si>
  <si>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</si>
  <si>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</si>
  <si>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</si>
  <si>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</si>
  <si>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</si>
  <si>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</si>
  <si>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</si>
  <si>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</si>
  <si>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</si>
  <si>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</si>
  <si>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</si>
  <si>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</si>
  <si>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</si>
  <si>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</si>
  <si>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</si>
  <si>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</si>
  <si>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</si>
  <si>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</si>
  <si>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</si>
  <si>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</si>
  <si>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</si>
  <si>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</si>
  <si>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</si>
  <si>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</si>
  <si>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</si>
  <si>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</si>
  <si>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</si>
  <si>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</si>
  <si>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</si>
  <si>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</si>
  <si>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</si>
  <si>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</si>
  <si>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</si>
  <si>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</si>
  <si>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</si>
  <si>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</si>
  <si>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</si>
  <si>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</si>
  <si>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</si>
  <si>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</si>
  <si>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</si>
  <si>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</si>
  <si>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</si>
  <si>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</si>
  <si>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</si>
  <si>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</si>
  <si>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</si>
  <si>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</si>
  <si>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</si>
  <si>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</si>
  <si>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</si>
  <si>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</si>
  <si>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</si>
  <si>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</si>
  <si>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</si>
  <si>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</si>
  <si>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</si>
  <si>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</si>
  <si>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</si>
  <si>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</si>
  <si>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</si>
  <si>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</si>
  <si>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</si>
  <si>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</si>
  <si>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</si>
  <si>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</si>
  <si>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</si>
  <si>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</si>
  <si>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</si>
  <si>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</si>
  <si>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</si>
  <si>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</si>
  <si>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</si>
  <si>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</si>
  <si>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</si>
  <si>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</si>
  <si>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</si>
  <si>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</si>
  <si>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</si>
  <si>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</si>
  <si>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</si>
  <si>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</si>
  <si>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</si>
  <si>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</si>
  <si>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</si>
  <si>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</si>
  <si>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</si>
  <si>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</si>
  <si>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</si>
  <si>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</si>
  <si>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</si>
  <si>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</si>
  <si>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</si>
  <si>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</si>
  <si>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</si>
  <si>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</si>
  <si>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</si>
  <si>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</si>
  <si>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</si>
  <si>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</si>
  <si>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</si>
  <si>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</si>
  <si>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</si>
  <si>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</si>
  <si>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</si>
  <si>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</si>
  <si>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</si>
  <si>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</si>
  <si>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</si>
  <si>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</si>
  <si>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</si>
  <si>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</si>
  <si>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</si>
  <si>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</si>
  <si>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</si>
  <si>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</si>
  <si>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</si>
  <si>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</si>
  <si>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</si>
  <si>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</si>
  <si>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</si>
  <si>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</si>
  <si>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</si>
  <si>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</si>
  <si>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</si>
  <si>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</si>
  <si>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</si>
  <si>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</si>
  <si>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</si>
  <si>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</si>
  <si>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</si>
  <si>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</si>
  <si>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</si>
  <si>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</si>
  <si>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</si>
  <si>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</si>
  <si>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</si>
  <si>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</si>
  <si>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</si>
  <si>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</si>
  <si>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</si>
  <si>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</si>
  <si>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</si>
  <si>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</si>
  <si>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</si>
  <si>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</si>
  <si>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</si>
  <si>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</si>
  <si>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</si>
  <si>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</si>
  <si>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</si>
  <si>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</si>
  <si>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</si>
  <si>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</si>
  <si>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</si>
  <si>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</si>
  <si>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</si>
  <si>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</si>
  <si>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</si>
  <si>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</si>
  <si>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</si>
  <si>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</si>
  <si>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</si>
  <si>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</si>
  <si>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</si>
  <si>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</si>
  <si>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</si>
  <si>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</si>
  <si>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</si>
  <si>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</si>
  <si>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</si>
  <si>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</si>
  <si>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</si>
  <si>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</si>
  <si>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</si>
  <si>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</si>
  <si>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</si>
  <si>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</si>
  <si>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</si>
  <si>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</si>
  <si>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</si>
  <si>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</si>
  <si>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</si>
  <si>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</si>
  <si>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</si>
  <si>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</si>
  <si>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</si>
  <si>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</si>
  <si>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</si>
  <si>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</si>
  <si>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</si>
  <si>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</si>
  <si>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</si>
  <si>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</si>
  <si>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</si>
  <si>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</si>
  <si>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</si>
  <si>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</si>
  <si>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</si>
  <si>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</si>
  <si>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</si>
  <si>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</si>
  <si>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</si>
  <si>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</si>
  <si>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</si>
  <si>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</si>
  <si>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</si>
  <si>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</si>
  <si>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</si>
  <si>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</si>
  <si>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</si>
  <si>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</si>
  <si>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</si>
  <si>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</si>
  <si>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</si>
  <si>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</si>
  <si>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</si>
  <si>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</si>
  <si>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</si>
  <si>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</si>
  <si>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</si>
  <si>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</si>
  <si>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</si>
  <si>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</si>
  <si>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</si>
  <si>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</si>
  <si>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</si>
  <si>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</si>
  <si>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</si>
  <si>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</si>
  <si>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</si>
  <si>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</si>
  <si>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</si>
  <si>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</si>
  <si>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</si>
  <si>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</si>
  <si>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</si>
  <si>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</si>
  <si>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</si>
  <si>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</si>
  <si>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</si>
  <si>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</si>
  <si>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</si>
  <si>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</si>
  <si>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</si>
  <si>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</si>
  <si>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</si>
  <si>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</si>
  <si>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</si>
  <si>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</si>
  <si>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</si>
  <si>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</si>
  <si>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</si>
  <si>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</si>
  <si>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</si>
  <si>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</si>
  <si>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</si>
  <si>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</si>
  <si>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</si>
  <si>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</si>
  <si>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</si>
  <si>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</si>
  <si>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</si>
  <si>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</si>
  <si>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</si>
  <si>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</si>
  <si>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</si>
  <si>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</si>
  <si>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</si>
  <si>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</si>
  <si>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</si>
  <si>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</si>
  <si>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</si>
  <si>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</si>
  <si>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</si>
  <si>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</si>
  <si>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</si>
  <si>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</si>
  <si>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</si>
  <si>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</si>
  <si>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</si>
  <si>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</si>
  <si>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</si>
  <si>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</si>
  <si>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</si>
  <si>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</si>
  <si>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</si>
  <si>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</si>
  <si>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</si>
  <si>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</si>
  <si>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</si>
  <si>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</si>
  <si>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</si>
  <si>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</si>
  <si>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</si>
  <si>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</si>
  <si>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</si>
  <si>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</si>
  <si>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</si>
  <si>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</si>
  <si>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</si>
  <si>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</si>
  <si>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</si>
  <si>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</si>
  <si>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</si>
  <si>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</si>
  <si>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</si>
  <si>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</si>
  <si>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</si>
  <si>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</si>
  <si>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</si>
  <si>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</si>
  <si>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</si>
  <si>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</si>
  <si>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</si>
  <si>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</si>
  <si>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</si>
  <si>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</si>
  <si>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</si>
  <si>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</si>
  <si>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</si>
  <si>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</si>
  <si>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</si>
  <si>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</si>
  <si>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</si>
  <si>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</si>
  <si>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</si>
  <si>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</si>
  <si>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</si>
  <si>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</si>
  <si>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</si>
  <si>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</si>
  <si>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</si>
  <si>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</si>
  <si>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</si>
  <si>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</si>
  <si>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</si>
  <si>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</si>
  <si>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</si>
  <si>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</si>
  <si>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</si>
  <si>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</si>
  <si>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</si>
  <si>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</si>
  <si>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</si>
  <si>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</si>
  <si>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</si>
  <si>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</si>
  <si>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</si>
  <si>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</si>
  <si>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</si>
  <si>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</si>
  <si>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</si>
  <si>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</si>
  <si>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</si>
  <si>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</si>
  <si>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</si>
  <si>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</si>
  <si>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</si>
  <si>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</si>
  <si>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</si>
  <si>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</si>
  <si>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</si>
  <si>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</si>
  <si>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</si>
  <si>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</si>
  <si>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</si>
  <si>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</si>
  <si>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</si>
  <si>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</si>
  <si>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</si>
  <si>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</si>
  <si>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</si>
  <si>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</si>
  <si>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</si>
  <si>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</si>
  <si>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</si>
  <si>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</si>
  <si>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</si>
  <si>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</si>
  <si>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</si>
  <si>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</si>
  <si>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</si>
  <si>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</si>
  <si>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</si>
  <si>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</si>
  <si>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</si>
  <si>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</si>
  <si>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</si>
  <si>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</si>
  <si>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</si>
  <si>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</si>
  <si>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</si>
  <si>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</si>
  <si>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</si>
  <si>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</si>
  <si>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</si>
  <si>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</si>
  <si>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</si>
  <si>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</si>
  <si>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</si>
  <si>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</si>
  <si>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</si>
  <si>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</si>
  <si>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</si>
  <si>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</si>
  <si>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</si>
  <si>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</si>
  <si>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</si>
  <si>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</si>
  <si>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</si>
  <si>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</si>
  <si>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</si>
  <si>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</si>
  <si>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</si>
  <si>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</si>
  <si>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</si>
  <si>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</si>
  <si>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</si>
  <si>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</si>
  <si>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</si>
  <si>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</si>
  <si>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</si>
  <si>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</si>
  <si>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</si>
  <si>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</si>
  <si>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</si>
  <si>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</si>
  <si>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</si>
  <si>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</si>
  <si>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</si>
  <si>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</si>
  <si>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</si>
  <si>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</si>
  <si>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</si>
  <si>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</si>
  <si>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</si>
  <si>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</si>
  <si>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</si>
  <si>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</si>
  <si>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</si>
  <si>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</si>
  <si>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</si>
  <si>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</si>
  <si>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</si>
  <si>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</si>
  <si>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</si>
  <si>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</si>
  <si>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</si>
  <si>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</si>
  <si>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</si>
  <si>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</si>
  <si>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</si>
  <si>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</si>
  <si>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</si>
  <si>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</si>
  <si>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</si>
  <si>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</si>
  <si>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</si>
  <si>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</si>
  <si>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</si>
  <si>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</si>
  <si>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</si>
  <si>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</si>
  <si>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</si>
  <si>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</si>
  <si>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</si>
  <si>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</si>
  <si>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</si>
  <si>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</si>
  <si>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</si>
  <si>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</si>
  <si>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</si>
  <si>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</si>
  <si>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</si>
  <si>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</si>
  <si>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</si>
  <si>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</si>
  <si>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</si>
  <si>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</si>
  <si>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</si>
  <si>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</si>
  <si>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</si>
  <si>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</si>
  <si>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</si>
  <si>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</si>
  <si>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</si>
  <si>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</si>
  <si>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</si>
  <si>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</si>
  <si>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</si>
  <si>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</si>
  <si>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</si>
  <si>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</si>
  <si>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</si>
  <si>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</si>
  <si>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</si>
  <si>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</si>
  <si>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</si>
  <si>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</si>
  <si>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</si>
  <si>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</si>
  <si>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</si>
  <si>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</si>
  <si>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</si>
  <si>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</si>
  <si>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</si>
  <si>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</si>
  <si>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</si>
  <si>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</si>
  <si>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</si>
  <si>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</si>
  <si>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</si>
  <si>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</si>
  <si>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</si>
  <si>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</si>
  <si>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</si>
  <si>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</si>
  <si>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</si>
  <si>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</si>
  <si>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</si>
  <si>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</si>
  <si>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</si>
  <si>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</si>
  <si>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</si>
  <si>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</si>
  <si>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</si>
  <si>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</si>
  <si>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</si>
  <si>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</si>
  <si>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</si>
  <si>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</si>
  <si>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</si>
  <si>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</si>
  <si>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</si>
  <si>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</si>
  <si>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</si>
  <si>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</si>
  <si>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</si>
  <si>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</si>
  <si>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</si>
  <si>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</si>
  <si>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</si>
  <si>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</si>
  <si>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</si>
  <si>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</si>
  <si>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</si>
  <si>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</si>
  <si>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</si>
  <si>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</si>
  <si>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</si>
  <si>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</si>
  <si>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</si>
  <si>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</si>
  <si>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</si>
  <si>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</si>
  <si>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</si>
  <si>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</si>
  <si>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</si>
  <si>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</si>
  <si>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</si>
  <si>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</si>
  <si>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</si>
  <si>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</si>
  <si>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</si>
  <si>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</si>
  <si>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</si>
  <si>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</si>
  <si>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</si>
  <si>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</si>
  <si>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</si>
  <si>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</si>
  <si>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</si>
  <si>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</si>
  <si>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</si>
  <si>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</si>
  <si>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</si>
  <si>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</si>
  <si>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</si>
  <si>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</si>
  <si>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</si>
  <si>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</si>
  <si>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</si>
  <si>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</si>
  <si>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</si>
  <si>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</si>
  <si>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</si>
  <si>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</si>
  <si>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</si>
  <si>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</si>
  <si>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</si>
  <si>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</si>
  <si>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</si>
  <si>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</si>
  <si>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</si>
  <si>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</si>
  <si>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</si>
  <si>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</si>
  <si>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</si>
  <si>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</si>
  <si>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</si>
  <si>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</si>
  <si>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</si>
  <si>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</si>
  <si>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</si>
  <si>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</si>
  <si>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</si>
  <si>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</si>
  <si>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</si>
  <si>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</si>
  <si>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</si>
  <si>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</si>
  <si>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</si>
  <si>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</si>
  <si>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</si>
  <si>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</si>
  <si>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</si>
  <si>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</si>
  <si>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</si>
  <si>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</si>
  <si>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</si>
  <si>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</si>
  <si>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</si>
  <si>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</si>
  <si>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</si>
  <si>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</si>
  <si>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</si>
  <si>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</si>
  <si>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</si>
  <si>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</si>
  <si>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</si>
  <si>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</si>
  <si>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</si>
  <si>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</si>
  <si>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</si>
  <si>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</si>
  <si>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</si>
  <si>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</si>
  <si>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</si>
  <si>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</si>
  <si>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</si>
  <si>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</si>
  <si>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</si>
  <si>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</si>
  <si>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</si>
  <si>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</si>
  <si>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</si>
  <si>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</si>
  <si>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</si>
  <si>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</si>
  <si>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</si>
  <si>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</si>
  <si>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</si>
  <si>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</si>
  <si>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</si>
  <si>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</si>
  <si>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</si>
  <si>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</si>
  <si>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</si>
  <si>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</si>
  <si>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</si>
  <si>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</si>
  <si>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</si>
  <si>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</si>
  <si>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</si>
  <si>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</si>
  <si>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</si>
  <si>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</si>
  <si>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</si>
  <si>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</si>
  <si>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</si>
  <si>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</si>
  <si>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</si>
  <si>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</si>
  <si>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</si>
  <si>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</si>
  <si>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</si>
  <si>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</si>
  <si>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</si>
  <si>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</si>
  <si>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</si>
  <si>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</si>
  <si>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</si>
  <si>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</si>
  <si>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</si>
  <si>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</si>
  <si>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</si>
  <si>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</si>
  <si>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</si>
  <si>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</si>
  <si>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</si>
  <si>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</si>
  <si>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</si>
  <si>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</si>
  <si>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</si>
  <si>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</si>
  <si>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</si>
  <si>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</si>
  <si>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</si>
  <si>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</si>
  <si>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</si>
  <si>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</si>
  <si>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</si>
  <si>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</si>
  <si>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</si>
  <si>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</si>
  <si>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</si>
  <si>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</si>
  <si>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</si>
  <si>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</si>
  <si>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</si>
  <si>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</si>
  <si>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</si>
  <si>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</si>
  <si>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</si>
  <si>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</si>
  <si>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</si>
  <si>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</si>
  <si>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</si>
  <si>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</si>
  <si>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</si>
  <si>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</si>
  <si>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</si>
  <si>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</si>
  <si>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</si>
  <si>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</si>
  <si>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</si>
  <si>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</si>
  <si>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</si>
  <si>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</si>
  <si>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</si>
  <si>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</si>
  <si>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</si>
  <si>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</si>
  <si>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</si>
  <si>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</si>
  <si>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</si>
  <si>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</si>
  <si>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</si>
  <si>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</si>
  <si>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</si>
  <si>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</si>
  <si>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</si>
  <si>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</si>
  <si>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</si>
  <si>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</si>
  <si>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</si>
  <si>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</si>
  <si>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</si>
  <si>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</si>
  <si>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</si>
  <si>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</si>
  <si>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</si>
  <si>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</si>
  <si>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</si>
  <si>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</si>
  <si>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</si>
  <si>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</si>
  <si>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</si>
  <si>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</si>
  <si>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</si>
  <si>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</si>
  <si>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</si>
  <si>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</si>
  <si>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</si>
  <si>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</si>
  <si>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</si>
  <si>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</si>
  <si>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</si>
  <si>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</si>
  <si>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</si>
  <si>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</si>
  <si>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</si>
  <si>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</si>
  <si>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</si>
  <si>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</si>
  <si>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</si>
  <si>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</si>
  <si>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</si>
  <si>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</si>
  <si>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</si>
  <si>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</si>
  <si>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</si>
  <si>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</si>
  <si>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</si>
  <si>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</si>
  <si>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</si>
  <si>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</si>
  <si>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</si>
  <si>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</si>
  <si>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</si>
  <si>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</si>
  <si>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</si>
  <si>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</si>
  <si>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</si>
  <si>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</si>
  <si>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</si>
  <si>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</si>
  <si>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</si>
  <si>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</si>
  <si>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</si>
  <si>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</si>
  <si>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</si>
  <si>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</si>
  <si>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</si>
  <si>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</si>
  <si>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</si>
  <si>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</si>
  <si>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</si>
  <si>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</si>
  <si>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</si>
  <si>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</si>
  <si>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</si>
  <si>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</si>
  <si>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</si>
  <si>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</si>
  <si>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</si>
  <si>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</si>
  <si>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</si>
  <si>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</si>
  <si>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</si>
  <si>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</si>
  <si>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</si>
  <si>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</si>
  <si>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</si>
  <si>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</si>
  <si>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</si>
  <si>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</si>
  <si>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</si>
  <si>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</si>
  <si>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</si>
  <si>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</si>
  <si>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</si>
  <si>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</si>
  <si>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</si>
  <si>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</si>
  <si>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</si>
  <si>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</si>
  <si>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</si>
  <si>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</si>
  <si>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</si>
  <si>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</si>
  <si>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</si>
  <si>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</si>
  <si>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</si>
  <si>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</si>
  <si>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</si>
  <si>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</si>
  <si>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</si>
  <si>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</si>
  <si>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</si>
  <si>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</si>
  <si>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</si>
  <si>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</si>
  <si>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</si>
  <si>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</si>
  <si>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</si>
  <si>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</si>
  <si>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</si>
  <si>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</si>
  <si>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</si>
  <si>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</si>
  <si>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</si>
  <si>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</si>
  <si>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</si>
  <si>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</si>
  <si>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</si>
  <si>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</si>
  <si>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</si>
  <si>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</si>
  <si>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</si>
  <si>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</si>
  <si>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</si>
  <si>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</si>
  <si>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</si>
  <si>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</si>
  <si>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</si>
  <si>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</si>
  <si>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</si>
  <si>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</si>
  <si>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</si>
  <si>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</si>
  <si>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</si>
  <si>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</si>
  <si>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</si>
  <si>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</si>
  <si>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</si>
  <si>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</si>
  <si>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</si>
  <si>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</si>
  <si>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</si>
  <si>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</si>
  <si>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</si>
  <si>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</si>
  <si>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</si>
  <si>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</si>
  <si>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</si>
  <si>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</si>
  <si>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</si>
  <si>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</si>
  <si>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</si>
  <si>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</si>
  <si>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</si>
  <si>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</si>
  <si>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</si>
  <si>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</si>
  <si>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</si>
  <si>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</si>
  <si>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</si>
  <si>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</si>
  <si>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</si>
  <si>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</si>
  <si>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</si>
  <si>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</si>
  <si>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</si>
  <si>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</si>
  <si>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</si>
  <si>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</si>
  <si>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</si>
  <si>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</si>
  <si>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</si>
  <si>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</si>
  <si>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</si>
  <si>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</si>
  <si>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</si>
  <si>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</si>
  <si>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</si>
  <si>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</si>
  <si>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</si>
  <si>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</si>
  <si>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</si>
  <si>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</si>
  <si>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</si>
  <si>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</si>
  <si>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</si>
  <si>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</si>
  <si>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</si>
  <si>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</si>
  <si>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</si>
  <si>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</si>
  <si>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</si>
  <si>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</si>
  <si>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</si>
  <si>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</si>
  <si>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</si>
  <si>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</si>
  <si>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</si>
  <si>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</si>
  <si>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</si>
  <si>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</si>
  <si>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</si>
  <si>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</si>
  <si>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</si>
  <si>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</si>
  <si>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</si>
  <si>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</si>
  <si>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</si>
  <si>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</si>
  <si>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</si>
  <si>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</si>
  <si>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</si>
  <si>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</si>
  <si>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</si>
  <si>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</si>
  <si>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</si>
  <si>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</si>
  <si>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</si>
  <si>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</si>
  <si>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</si>
  <si>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</si>
  <si>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</si>
  <si>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</si>
  <si>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</si>
  <si>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</si>
  <si>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</si>
  <si>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</si>
  <si>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</si>
  <si>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</si>
  <si>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</si>
  <si>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</si>
  <si>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</si>
  <si>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</si>
  <si>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</si>
  <si>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</si>
  <si>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</si>
  <si>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</si>
  <si>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</si>
  <si>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</si>
  <si>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</si>
  <si>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</si>
  <si>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</si>
  <si>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</si>
  <si>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</si>
  <si>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</si>
  <si>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</si>
  <si>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</si>
  <si>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</si>
  <si>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</si>
  <si>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</si>
  <si>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</si>
  <si>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</si>
  <si>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</si>
  <si>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</si>
  <si>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</si>
  <si>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</si>
  <si>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</si>
  <si>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</si>
  <si>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</si>
  <si>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</si>
  <si>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</si>
  <si>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</si>
  <si>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</si>
  <si>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</si>
  <si>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</si>
  <si>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</si>
  <si>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</si>
  <si>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</si>
  <si>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</si>
  <si>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</si>
  <si>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</si>
  <si>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</si>
  <si>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</si>
  <si>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</si>
  <si>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</si>
  <si>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</si>
  <si>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</si>
  <si>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</si>
  <si>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</si>
  <si>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</si>
  <si>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</si>
  <si>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</si>
  <si>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</si>
  <si>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</si>
  <si>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</si>
  <si>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</si>
  <si>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</si>
  <si>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</si>
  <si>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</si>
  <si>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</si>
  <si>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</si>
  <si>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</si>
  <si>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</si>
  <si>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</si>
  <si>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</si>
  <si>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</si>
  <si>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</si>
  <si>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</si>
  <si>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</si>
  <si>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</si>
  <si>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</si>
  <si>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</si>
  <si>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</si>
  <si>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</si>
  <si>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</si>
  <si>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</si>
  <si>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</si>
  <si>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</si>
  <si>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</si>
  <si>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</si>
  <si>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</si>
  <si>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</si>
  <si>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</si>
  <si>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</si>
  <si>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</si>
  <si>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</si>
  <si>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</si>
  <si>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</si>
  <si>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</si>
  <si>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</si>
  <si>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</si>
  <si>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</si>
  <si>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</si>
  <si>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</si>
  <si>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</si>
  <si>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</si>
  <si>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</si>
  <si>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</si>
  <si>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</si>
  <si>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</si>
  <si>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</si>
  <si>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</si>
  <si>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</si>
  <si>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</si>
  <si>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</si>
  <si>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</si>
  <si>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</si>
  <si>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</si>
  <si>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</si>
  <si>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</si>
  <si>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</si>
  <si>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</si>
  <si>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</si>
  <si>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</si>
  <si>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</si>
  <si>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</si>
  <si>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</si>
  <si>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</si>
  <si>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</si>
  <si>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</si>
  <si>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</si>
  <si>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</si>
  <si>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</si>
  <si>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</si>
  <si>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</si>
  <si>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</si>
  <si>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</si>
  <si>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</si>
  <si>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</si>
  <si>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</si>
  <si>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</si>
  <si>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</si>
  <si>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</si>
  <si>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</si>
  <si>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</si>
  <si>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</si>
  <si>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</si>
  <si>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</si>
  <si>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</si>
  <si>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</si>
  <si>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</si>
  <si>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</si>
  <si>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</si>
  <si>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</si>
  <si>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</si>
  <si>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</si>
  <si>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</si>
  <si>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</si>
  <si>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</si>
  <si>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</si>
  <si>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</si>
  <si>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</si>
  <si>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</si>
  <si>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</si>
  <si>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</si>
  <si>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</si>
  <si>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</si>
  <si>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</si>
  <si>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</si>
  <si>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</si>
  <si>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</si>
  <si>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</si>
  <si>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</si>
  <si>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</si>
  <si>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</si>
  <si>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</si>
  <si>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</si>
  <si>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</si>
  <si>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</si>
  <si>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</si>
  <si>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</si>
  <si>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</si>
  <si>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</si>
  <si>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</si>
  <si>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</si>
  <si>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</si>
  <si>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</si>
  <si>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</si>
  <si>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</si>
  <si>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</si>
  <si>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</si>
  <si>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</si>
  <si>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</si>
  <si>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</si>
  <si>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</si>
  <si>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</si>
  <si>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</si>
  <si>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</si>
  <si>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</si>
  <si>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</si>
  <si>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</si>
  <si>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</si>
  <si>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</si>
  <si>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</si>
  <si>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</si>
  <si>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</si>
  <si>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</si>
  <si>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</si>
  <si>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</si>
  <si>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</si>
  <si>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</si>
  <si>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</si>
  <si>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</si>
  <si>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</si>
  <si>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</si>
  <si>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</si>
  <si>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</si>
  <si>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</si>
  <si>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</si>
  <si>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</si>
  <si>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</si>
  <si>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</si>
  <si>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</si>
  <si>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</si>
  <si>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</si>
  <si>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</si>
  <si>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</si>
  <si>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</si>
  <si>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</si>
  <si>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</si>
  <si>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</si>
  <si>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</si>
  <si>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</si>
  <si>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</si>
  <si>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</si>
  <si>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</si>
  <si>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</si>
  <si>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</si>
  <si>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</si>
  <si>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</si>
  <si>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</si>
  <si>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</si>
  <si>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</si>
  <si>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</si>
  <si>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</si>
  <si>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</si>
  <si>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</si>
  <si>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</si>
  <si>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</si>
  <si>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</si>
  <si>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</si>
  <si>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</si>
  <si>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</si>
  <si>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</si>
  <si>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</si>
  <si>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</si>
  <si>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</si>
  <si>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</si>
  <si>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</si>
  <si>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</si>
  <si>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</si>
  <si>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</si>
  <si>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</si>
  <si>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</si>
  <si>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</si>
  <si>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</si>
  <si>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</si>
  <si>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</si>
  <si>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</si>
  <si>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</si>
  <si>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</si>
  <si>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</si>
  <si>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</si>
  <si>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</si>
  <si>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</si>
  <si>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</si>
  <si>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</si>
  <si>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</si>
  <si>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</si>
  <si>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</si>
  <si>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</si>
  <si>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</si>
  <si>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</si>
  <si>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</si>
  <si>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</si>
  <si>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</si>
  <si>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</si>
  <si>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</si>
  <si>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</si>
  <si>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</si>
  <si>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</si>
  <si>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</si>
  <si>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</si>
  <si>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</si>
  <si>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</si>
  <si>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</si>
  <si>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</si>
  <si>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</si>
  <si>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</si>
  <si>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</si>
  <si>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</si>
  <si>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</si>
  <si>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</si>
  <si>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</si>
  <si>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</si>
  <si>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</si>
  <si>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</si>
  <si>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</si>
  <si>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</si>
  <si>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</si>
  <si>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</si>
  <si>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</si>
  <si>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</si>
  <si>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</si>
  <si>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</si>
  <si>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</si>
  <si>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</si>
  <si>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</si>
  <si>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</si>
  <si>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</si>
  <si>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</si>
  <si>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</si>
  <si>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</si>
  <si>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</si>
  <si>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</si>
  <si>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</si>
  <si>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</si>
  <si>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</si>
  <si>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</si>
  <si>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</si>
  <si>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</si>
  <si>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</si>
  <si>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</si>
  <si>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</si>
  <si>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</si>
  <si>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</si>
  <si>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</si>
  <si>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</si>
  <si>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</si>
  <si>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</si>
  <si>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</si>
  <si>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</si>
  <si>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</si>
  <si>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</si>
  <si>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</si>
  <si>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</si>
  <si>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</si>
  <si>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</si>
  <si>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</si>
  <si>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</si>
  <si>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</si>
  <si>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</si>
  <si>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</si>
  <si>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</si>
  <si>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</si>
  <si>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</si>
  <si>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</si>
  <si>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</si>
  <si>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</si>
  <si>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</si>
  <si>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</si>
  <si>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</si>
  <si>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</si>
  <si>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</si>
  <si>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</si>
  <si>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</si>
  <si>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</si>
  <si>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</si>
  <si>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</si>
  <si>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</si>
  <si>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</si>
  <si>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</si>
  <si>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</si>
  <si>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</si>
  <si>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</si>
  <si>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</si>
  <si>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</si>
  <si>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</si>
  <si>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</si>
  <si>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</si>
  <si>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</si>
  <si>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</si>
  <si>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</si>
  <si>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</si>
  <si>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</si>
  <si>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</si>
  <si>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</si>
  <si>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</si>
  <si>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</si>
  <si>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</si>
  <si>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</si>
  <si>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</si>
  <si>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</si>
  <si>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</si>
  <si>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</si>
  <si>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</si>
  <si>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</si>
  <si>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</si>
  <si>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</si>
  <si>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</si>
  <si>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</si>
  <si>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</si>
  <si>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</si>
  <si>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</si>
  <si>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</si>
  <si>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</si>
  <si>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</si>
  <si>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</si>
  <si>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</si>
  <si>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</si>
  <si>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</si>
  <si>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</si>
  <si>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</si>
  <si>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</si>
  <si>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</si>
  <si>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</si>
  <si>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</si>
  <si>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</si>
  <si>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</si>
  <si>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</si>
  <si>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</si>
  <si>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</si>
  <si>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</si>
  <si>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</si>
  <si>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</si>
  <si>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</si>
  <si>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</si>
  <si>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</si>
  <si>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</si>
  <si>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</si>
  <si>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</si>
  <si>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</si>
  <si>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</si>
  <si>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</si>
  <si>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</si>
  <si>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</si>
  <si>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</si>
  <si>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</si>
  <si>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</si>
  <si>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</si>
  <si>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</si>
  <si>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</si>
  <si>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</si>
  <si>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</si>
  <si>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</si>
  <si>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</si>
  <si>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</si>
  <si>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</si>
  <si>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</si>
  <si>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</si>
  <si>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</si>
  <si>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</si>
  <si>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</si>
  <si>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</si>
  <si>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</si>
  <si>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</si>
  <si>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</si>
  <si>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</si>
  <si>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</si>
  <si>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</si>
  <si>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</si>
  <si>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</si>
  <si>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</si>
  <si>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</si>
  <si>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</si>
  <si>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</si>
  <si>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</si>
  <si>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</si>
  <si>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</si>
  <si>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</si>
  <si>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</si>
  <si>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</si>
  <si>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</si>
  <si>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</si>
  <si>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</si>
  <si>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</si>
  <si>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</si>
  <si>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</si>
  <si>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</si>
  <si>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</si>
  <si>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</si>
  <si>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</si>
  <si>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</si>
  <si>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</si>
  <si>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</si>
  <si>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</si>
  <si>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</si>
  <si>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</si>
  <si>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</si>
  <si>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</si>
  <si>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</si>
  <si>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</si>
  <si>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</si>
  <si>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</si>
  <si>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</si>
  <si>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</si>
  <si>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</si>
  <si>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</si>
  <si>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</si>
  <si>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</si>
  <si>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</si>
  <si>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</si>
  <si>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</si>
  <si>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</si>
  <si>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</si>
  <si>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</si>
  <si>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</si>
  <si>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</si>
  <si>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</si>
  <si>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</si>
  <si>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</si>
  <si>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</si>
  <si>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</si>
  <si>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</si>
  <si>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</si>
  <si>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</si>
  <si>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</si>
  <si>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</si>
  <si>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</si>
  <si>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</si>
  <si>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</si>
  <si>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</si>
  <si>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</si>
  <si>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</si>
  <si>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</si>
  <si>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</si>
  <si>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</si>
  <si>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</si>
  <si>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</si>
  <si>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</si>
  <si>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</si>
  <si>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</si>
  <si>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</si>
  <si>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</si>
  <si>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</si>
  <si>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</si>
  <si>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</si>
  <si>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</si>
  <si>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</si>
  <si>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</si>
  <si>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</si>
  <si>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</si>
  <si>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</si>
  <si>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</si>
  <si>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</si>
  <si>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</si>
  <si>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</si>
  <si>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</si>
  <si>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</si>
  <si>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</si>
  <si>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</si>
  <si>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</si>
  <si>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</si>
  <si>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</si>
  <si>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</si>
  <si>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</si>
  <si>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</si>
  <si>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</si>
  <si>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</si>
  <si>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</si>
  <si>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</si>
  <si>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</si>
  <si>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</si>
  <si>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</si>
  <si>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</si>
  <si>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</si>
  <si>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</si>
  <si>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</si>
  <si>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</si>
  <si>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</si>
  <si>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</si>
  <si>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</si>
  <si>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</si>
  <si>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</si>
  <si>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</si>
  <si>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</si>
  <si>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</si>
  <si>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</si>
  <si>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</si>
  <si>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</si>
  <si>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</si>
  <si>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</si>
  <si>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</si>
  <si>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</si>
  <si>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</si>
  <si>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</si>
  <si>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</si>
  <si>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</si>
  <si>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</si>
  <si>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</si>
  <si>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</si>
  <si>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</si>
  <si>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</si>
  <si>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</si>
  <si>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</si>
  <si>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</si>
  <si>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</si>
  <si>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</si>
  <si>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</si>
  <si>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</si>
  <si>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</si>
  <si>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</si>
  <si>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</si>
  <si>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</si>
  <si>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</si>
  <si>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</si>
  <si>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</si>
  <si>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</si>
  <si>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</si>
  <si>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</si>
  <si>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</si>
  <si>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</si>
  <si>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</si>
  <si>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</si>
  <si>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</si>
  <si>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</si>
  <si>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</si>
  <si>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</si>
  <si>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</si>
  <si>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</si>
  <si>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</si>
  <si>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</si>
  <si>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</si>
  <si>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</si>
  <si>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</si>
  <si>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</si>
  <si>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</si>
  <si>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</si>
  <si>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</si>
  <si>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</si>
  <si>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</si>
  <si>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</si>
  <si>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</si>
  <si>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</si>
  <si>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</si>
  <si>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</si>
  <si>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</si>
  <si>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</si>
  <si>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</si>
  <si>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</si>
  <si>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</si>
  <si>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</si>
  <si>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</si>
  <si>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</si>
  <si>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</si>
  <si>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</si>
  <si>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</si>
  <si>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</si>
  <si>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</si>
  <si>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</si>
  <si>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</si>
  <si>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</si>
  <si>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</si>
  <si>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</si>
  <si>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</si>
  <si>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</si>
  <si>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</si>
  <si>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</si>
  <si>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</si>
  <si>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</si>
  <si>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</si>
  <si>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</si>
  <si>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</si>
  <si>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</si>
  <si>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</si>
  <si>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</si>
  <si>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</si>
  <si>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</si>
  <si>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</si>
  <si>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</si>
  <si>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</si>
  <si>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</si>
  <si>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</si>
  <si>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</si>
  <si>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</si>
  <si>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</si>
  <si>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</si>
  <si>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</si>
  <si>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</si>
  <si>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</si>
  <si>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</si>
  <si>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</si>
  <si>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</si>
  <si>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</si>
  <si>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</si>
  <si>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</si>
  <si>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</si>
  <si>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</si>
  <si>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</si>
  <si>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</si>
  <si>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</si>
  <si>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</si>
  <si>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</si>
  <si>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</si>
  <si>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</si>
  <si>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</si>
  <si>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</si>
  <si>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</si>
  <si>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</si>
  <si>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</si>
  <si>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</si>
  <si>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</si>
  <si>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</si>
  <si>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</si>
  <si>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</si>
  <si>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</si>
  <si>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</si>
  <si>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</si>
  <si>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</si>
  <si>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</si>
  <si>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</si>
  <si>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</si>
  <si>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</si>
  <si>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</si>
  <si>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</si>
  <si>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</si>
  <si>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</si>
  <si>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</si>
  <si>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</si>
  <si>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</si>
  <si>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</si>
  <si>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</si>
  <si>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</si>
  <si>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</si>
  <si>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</si>
  <si>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</si>
  <si>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</si>
  <si>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</si>
  <si>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</si>
  <si>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</si>
  <si>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</si>
  <si>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</si>
  <si>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</si>
  <si>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</si>
  <si>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</si>
  <si>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</si>
  <si>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</si>
  <si>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</si>
  <si>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</si>
  <si>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</si>
  <si>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</si>
  <si>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</si>
  <si>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</si>
  <si>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</si>
  <si>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</si>
  <si>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</si>
  <si>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</si>
  <si>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</si>
  <si>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</si>
  <si>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</si>
  <si>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</si>
  <si>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</si>
  <si>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</si>
  <si>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</si>
  <si>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</si>
  <si>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</si>
  <si>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</si>
  <si>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</si>
  <si>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</si>
  <si>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</si>
  <si>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</si>
  <si>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</si>
  <si>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</si>
  <si>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</si>
  <si>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</si>
  <si>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</si>
  <si>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</si>
  <si>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</si>
  <si>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</si>
  <si>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</si>
  <si>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</si>
  <si>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</si>
  <si>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</si>
  <si>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</si>
  <si>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</si>
  <si>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</si>
  <si>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</si>
  <si>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</si>
  <si>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</si>
  <si>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</si>
  <si>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</si>
  <si>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</si>
  <si>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</si>
  <si>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</si>
  <si>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</si>
  <si>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</si>
  <si>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</si>
  <si>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</si>
  <si>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</si>
  <si>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</si>
  <si>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</si>
  <si>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</si>
  <si>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</si>
  <si>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</si>
  <si>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</si>
  <si>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</si>
  <si>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</si>
  <si>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</si>
  <si>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</si>
  <si>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</si>
  <si>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</si>
  <si>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</si>
  <si>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</si>
  <si>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</si>
  <si>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</si>
  <si>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</si>
  <si>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</si>
  <si>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</si>
  <si>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</si>
  <si>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</si>
  <si>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</si>
  <si>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</si>
  <si>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</si>
  <si>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</si>
  <si>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</si>
  <si>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</si>
  <si>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</si>
  <si>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</si>
  <si>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</si>
  <si>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</si>
  <si>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</si>
  <si>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</si>
  <si>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</si>
  <si>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</si>
  <si>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</si>
  <si>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</si>
  <si>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</si>
  <si>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</si>
  <si>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</si>
  <si>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</si>
  <si>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</si>
  <si>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</si>
  <si>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</si>
  <si>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</si>
  <si>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</si>
  <si>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</si>
  <si>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</si>
  <si>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</si>
  <si>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</si>
  <si>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</si>
  <si>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</si>
  <si>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</si>
  <si>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</si>
  <si>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</si>
  <si>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</si>
  <si>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</si>
  <si>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</si>
  <si>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</si>
  <si>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</si>
  <si>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</si>
  <si>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</si>
  <si>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</si>
  <si>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</si>
  <si>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</si>
  <si>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</si>
  <si>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</si>
  <si>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</si>
  <si>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</si>
  <si>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</si>
  <si>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</si>
  <si>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</si>
  <si>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</si>
  <si>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</si>
  <si>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</si>
  <si>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</si>
  <si>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</si>
  <si>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</si>
  <si>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</si>
  <si>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</si>
  <si>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</si>
  <si>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</si>
  <si>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</si>
  <si>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</si>
  <si>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</si>
  <si>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</si>
  <si>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</si>
  <si>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</si>
  <si>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</si>
  <si>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</si>
  <si>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</si>
  <si>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</si>
  <si>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</si>
  <si>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</si>
  <si>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</si>
  <si>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</si>
  <si>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</si>
  <si>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</si>
  <si>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</si>
  <si>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</si>
  <si>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</si>
  <si>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</si>
  <si>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</si>
  <si>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</si>
  <si>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</si>
  <si>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</si>
  <si>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</si>
  <si>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</si>
  <si>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</si>
  <si>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</si>
  <si>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</si>
  <si>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</si>
  <si>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</si>
  <si>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</si>
  <si>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</si>
  <si>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</si>
  <si>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</si>
  <si>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</si>
  <si>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</si>
  <si>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</si>
  <si>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</si>
  <si>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</si>
  <si>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</si>
  <si>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</si>
  <si>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</si>
  <si>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</si>
  <si>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</si>
  <si>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</si>
  <si>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</si>
  <si>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</si>
  <si>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</si>
  <si>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</si>
  <si>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</si>
  <si>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</si>
  <si>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</si>
  <si>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</si>
  <si>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</si>
  <si>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</si>
  <si>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</si>
  <si>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</si>
  <si>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</si>
  <si>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</si>
  <si>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</si>
  <si>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</si>
  <si>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</si>
  <si>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</si>
  <si>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</si>
  <si>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</si>
  <si>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</si>
  <si>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</si>
  <si>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</si>
  <si>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</si>
  <si>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</si>
  <si>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</si>
  <si>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</si>
  <si>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</si>
  <si>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</si>
  <si>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</si>
  <si>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</si>
  <si>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</si>
  <si>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</si>
  <si>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</si>
  <si>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</si>
  <si>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</si>
  <si>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</si>
  <si>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</si>
  <si>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</si>
  <si>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</si>
  <si>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</si>
  <si>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</si>
  <si>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</si>
  <si>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</si>
  <si>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</si>
  <si>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</si>
  <si>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</si>
  <si>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</si>
  <si>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</si>
  <si>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</si>
  <si>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</si>
  <si>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</si>
  <si>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</si>
  <si>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</si>
  <si>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</si>
  <si>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</si>
  <si>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</si>
  <si>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</si>
  <si>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</si>
  <si>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</si>
  <si>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</si>
  <si>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</si>
  <si>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</si>
  <si>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</si>
  <si>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</si>
  <si>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</si>
  <si>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</si>
  <si>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</si>
  <si>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</si>
  <si>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</si>
  <si>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</si>
  <si>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</si>
  <si>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</si>
  <si>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</si>
  <si>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</si>
  <si>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</si>
  <si>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</si>
  <si>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</si>
  <si>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</si>
  <si>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</si>
  <si>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</si>
  <si>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</si>
  <si>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</si>
  <si>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</si>
  <si>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</si>
  <si>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</si>
  <si>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</si>
  <si>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</si>
  <si>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</si>
  <si>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</si>
  <si>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</si>
  <si>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</si>
  <si>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</si>
  <si>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</si>
  <si>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</si>
  <si>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</si>
  <si>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</si>
  <si>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</si>
  <si>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</si>
  <si>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</si>
  <si>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</si>
  <si>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</si>
  <si>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</si>
  <si>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</si>
  <si>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</si>
  <si>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</si>
  <si>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</si>
  <si>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</si>
  <si>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</si>
  <si>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</si>
  <si>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</si>
  <si>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</si>
  <si>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</si>
  <si>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</si>
  <si>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</si>
  <si>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</si>
  <si>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</si>
  <si>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</si>
  <si>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</si>
  <si>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</si>
  <si>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</si>
  <si>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</si>
  <si>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</si>
  <si>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</si>
  <si>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</si>
  <si>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</si>
  <si>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</si>
  <si>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</si>
  <si>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</si>
  <si>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</si>
  <si>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</si>
  <si>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</si>
  <si>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</si>
  <si>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</si>
  <si>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</si>
  <si>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</si>
  <si>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</si>
  <si>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</si>
  <si>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</si>
  <si>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</si>
  <si>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</si>
  <si>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</si>
  <si>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</si>
  <si>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</si>
  <si>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</si>
  <si>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</si>
  <si>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</si>
  <si>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</si>
  <si>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</si>
  <si>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</si>
  <si>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</si>
  <si>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</si>
  <si>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</si>
  <si>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</si>
  <si>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</si>
  <si>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</si>
  <si>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</si>
  <si>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</si>
  <si>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</si>
  <si>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</si>
  <si>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</si>
  <si>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</si>
  <si>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</si>
  <si>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</si>
  <si>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</si>
  <si>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</si>
  <si>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</si>
  <si>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</si>
  <si>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</si>
  <si>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</si>
  <si>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</si>
  <si>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</si>
  <si>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</si>
  <si>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</si>
  <si>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</si>
  <si>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</si>
  <si>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</si>
  <si>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</si>
  <si>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</si>
  <si>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</si>
  <si>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</si>
  <si>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</si>
  <si>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</si>
  <si>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</si>
  <si>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</si>
  <si>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</si>
  <si>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</si>
  <si>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</si>
  <si>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</si>
  <si>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</si>
  <si>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</si>
  <si>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</si>
  <si>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</si>
  <si>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</si>
  <si>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</si>
  <si>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</si>
  <si>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</si>
  <si>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</si>
  <si>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</si>
  <si>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</si>
  <si>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</si>
  <si>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</si>
  <si>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</si>
  <si>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</si>
  <si>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</si>
  <si>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</si>
  <si>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</si>
  <si>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</si>
  <si>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</si>
  <si>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</si>
  <si>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</si>
  <si>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</si>
  <si>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</si>
  <si>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</si>
  <si>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</si>
  <si>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</si>
  <si>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</si>
  <si>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</si>
  <si>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</si>
  <si>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</si>
  <si>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</si>
  <si>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</si>
  <si>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</si>
  <si>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</si>
  <si>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</si>
  <si>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</si>
  <si>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</si>
  <si>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</si>
  <si>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</si>
  <si>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</si>
  <si>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</si>
  <si>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</si>
  <si>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</si>
  <si>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</si>
  <si>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</si>
  <si>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</si>
  <si>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</si>
  <si>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</si>
  <si>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</si>
  <si>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</si>
  <si>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</si>
  <si>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</si>
  <si>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</si>
  <si>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</si>
  <si>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</si>
  <si>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</si>
  <si>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</si>
  <si>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</si>
  <si>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</si>
  <si>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</si>
  <si>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</si>
  <si>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</si>
  <si>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</si>
  <si>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</si>
  <si>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</si>
  <si>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</si>
  <si>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</si>
  <si>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</si>
  <si>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</si>
  <si>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</si>
  <si>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</si>
  <si>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</si>
  <si>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</si>
  <si>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</si>
  <si>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</si>
  <si>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</si>
  <si>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</si>
  <si>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</si>
  <si>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</si>
  <si>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</si>
  <si>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</si>
  <si>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</si>
  <si>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</si>
  <si>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</si>
  <si>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</si>
  <si>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</si>
  <si>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</si>
  <si>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</si>
  <si>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</si>
  <si>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</si>
  <si>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</si>
  <si>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</si>
  <si>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</si>
  <si>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</si>
  <si>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</si>
  <si>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</si>
  <si>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</si>
  <si>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</si>
  <si>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</si>
  <si>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</si>
  <si>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</si>
  <si>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</si>
  <si>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</si>
  <si>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</si>
  <si>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</si>
  <si>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</si>
  <si>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</si>
  <si>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</si>
  <si>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</si>
  <si>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</si>
  <si>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</si>
  <si>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</si>
  <si>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</si>
  <si>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</si>
  <si>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</si>
  <si>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</si>
  <si>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</si>
  <si>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</si>
  <si>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</si>
  <si>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</si>
  <si>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</si>
  <si>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</si>
  <si>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</si>
  <si>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</si>
  <si>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</si>
  <si>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</si>
  <si>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</si>
  <si>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</si>
  <si>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</si>
  <si>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</si>
  <si>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</si>
  <si>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</si>
  <si>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</si>
  <si>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</si>
  <si>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</si>
  <si>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</si>
  <si>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</si>
  <si>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</si>
  <si>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</si>
  <si>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</si>
  <si>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</si>
  <si>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</si>
  <si>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</si>
  <si>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</si>
  <si>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</si>
  <si>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</si>
  <si>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</si>
  <si>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</si>
  <si>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</si>
  <si>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</si>
  <si>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</si>
  <si>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</si>
  <si>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</si>
  <si>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</si>
  <si>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</si>
  <si>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</si>
  <si>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</si>
  <si>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</si>
  <si>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</si>
  <si>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</si>
  <si>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</si>
  <si>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</si>
  <si>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</si>
  <si>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</si>
  <si>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</si>
  <si>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</si>
  <si>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</si>
  <si>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</si>
  <si>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</si>
  <si>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</si>
  <si>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</si>
  <si>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</si>
  <si>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</si>
  <si>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</si>
  <si>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</si>
  <si>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</si>
  <si>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</si>
  <si>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</si>
  <si>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</si>
  <si>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</si>
  <si>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</si>
  <si>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</si>
  <si>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</si>
  <si>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</si>
  <si>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</si>
  <si>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</si>
  <si>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</si>
  <si>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</si>
  <si>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</si>
  <si>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</si>
  <si>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</si>
  <si>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</si>
  <si>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</si>
  <si>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</si>
  <si>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</si>
  <si>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</si>
  <si>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</si>
  <si>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</si>
  <si>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</si>
  <si>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</si>
  <si>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</si>
  <si>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</si>
  <si>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</si>
  <si>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</si>
  <si>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</si>
  <si>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</si>
  <si>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</si>
  <si>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</si>
  <si>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</si>
  <si>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</si>
  <si>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</si>
  <si>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</si>
  <si>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</si>
  <si>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</si>
  <si>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</si>
  <si>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</si>
  <si>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</si>
  <si>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</si>
  <si>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</si>
  <si>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</si>
  <si>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</si>
  <si>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</si>
  <si>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</si>
  <si>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</si>
  <si>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</si>
  <si>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</si>
  <si>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</si>
  <si>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</si>
  <si>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</si>
  <si>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</si>
  <si>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</si>
  <si>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</si>
  <si>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</si>
  <si>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</si>
  <si>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</si>
  <si>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</si>
  <si>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</si>
  <si>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</si>
  <si>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</si>
  <si>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</si>
  <si>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</si>
  <si>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</si>
  <si>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</si>
  <si>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</si>
  <si>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</si>
  <si>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</si>
  <si>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</si>
  <si>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</si>
  <si>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</si>
  <si>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</si>
  <si>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</si>
  <si>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</si>
  <si>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</si>
  <si>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</si>
  <si>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</si>
  <si>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</si>
  <si>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</si>
  <si>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</si>
  <si>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</si>
  <si>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</si>
  <si>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</si>
  <si>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</si>
  <si>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</si>
  <si>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</si>
  <si>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</si>
  <si>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</si>
  <si>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</si>
  <si>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</si>
  <si>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</si>
  <si>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</si>
  <si>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</si>
  <si>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</si>
  <si>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</si>
  <si>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</si>
  <si>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</si>
  <si>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</si>
  <si>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</si>
  <si>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</si>
  <si>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</si>
  <si>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</si>
  <si>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</si>
  <si>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</si>
  <si>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</si>
  <si>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</si>
  <si>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</si>
  <si>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</si>
  <si>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</si>
  <si>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</si>
  <si>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</si>
  <si>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</si>
  <si>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</si>
  <si>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</si>
  <si>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</si>
  <si>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</si>
  <si>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</si>
  <si>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</si>
  <si>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</si>
  <si>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</si>
  <si>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</si>
  <si>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</si>
  <si>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</si>
  <si>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</si>
  <si>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</si>
  <si>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</si>
  <si>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</si>
  <si>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</si>
  <si>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</si>
  <si>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</si>
  <si>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</si>
  <si>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</si>
  <si>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</si>
  <si>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</si>
  <si>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</si>
  <si>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</si>
  <si>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</si>
  <si>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</si>
  <si>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</si>
  <si>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</si>
  <si>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</si>
  <si>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</si>
  <si>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</si>
  <si>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</si>
  <si>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</si>
  <si>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</si>
  <si>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</si>
  <si>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</si>
  <si>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</si>
  <si>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</si>
  <si>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</si>
  <si>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</si>
  <si>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</si>
  <si>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</si>
  <si>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</si>
  <si>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</si>
  <si>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</si>
  <si>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</si>
  <si>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</si>
  <si>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</si>
  <si>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</si>
  <si>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</si>
  <si>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</si>
  <si>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</si>
  <si>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</si>
  <si>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</si>
  <si>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</si>
  <si>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</si>
  <si>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</si>
  <si>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</si>
  <si>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</si>
  <si>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</si>
  <si>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</si>
  <si>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</si>
  <si>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</si>
  <si>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</si>
  <si>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</si>
  <si>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</si>
  <si>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</si>
  <si>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</si>
  <si>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</si>
  <si>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</si>
  <si>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</si>
  <si>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</si>
  <si>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</si>
  <si>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</si>
  <si>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</si>
  <si>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</si>
  <si>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</si>
  <si>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</si>
  <si>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</si>
  <si>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</si>
  <si>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</si>
  <si>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</si>
  <si>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</si>
  <si>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</si>
  <si>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</si>
  <si>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</si>
  <si>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</si>
  <si>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</si>
  <si>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</si>
  <si>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</si>
  <si>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</si>
  <si>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</si>
  <si>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</si>
  <si>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</si>
  <si>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</si>
  <si>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</si>
  <si>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</si>
  <si>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</si>
  <si>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</si>
  <si>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</si>
  <si>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</si>
  <si>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</si>
  <si>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</si>
  <si>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</si>
  <si>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</si>
  <si>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</si>
  <si>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</si>
  <si>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</si>
  <si>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</si>
  <si>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</si>
  <si>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</si>
  <si>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</si>
  <si>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</si>
  <si>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</si>
  <si>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</si>
  <si>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</si>
  <si>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</si>
  <si>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</si>
  <si>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</si>
  <si>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</si>
  <si>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</si>
  <si>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</si>
  <si>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</si>
  <si>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</si>
  <si>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</si>
  <si>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</si>
  <si>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</si>
  <si>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</si>
  <si>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</si>
  <si>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</si>
  <si>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</si>
  <si>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</si>
  <si>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</si>
  <si>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</si>
  <si>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</si>
  <si>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</si>
  <si>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</si>
  <si>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</si>
  <si>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</si>
  <si>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</si>
  <si>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</si>
  <si>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</si>
  <si>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</si>
  <si>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</si>
  <si>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</si>
  <si>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</si>
  <si>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</si>
  <si>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</si>
  <si>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</si>
  <si>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</si>
  <si>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</si>
  <si>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</si>
  <si>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</si>
  <si>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</si>
  <si>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</si>
  <si>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</si>
  <si>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</si>
  <si>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</si>
  <si>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</si>
  <si>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</si>
  <si>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</si>
  <si>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</si>
  <si>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</si>
  <si>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</si>
  <si>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</si>
  <si>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</si>
  <si>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</si>
  <si>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</si>
  <si>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</si>
  <si>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</si>
  <si>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</si>
  <si>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</si>
  <si>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</si>
  <si>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</si>
  <si>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</si>
  <si>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</si>
  <si>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</si>
  <si>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</si>
  <si>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</si>
  <si>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</si>
  <si>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</si>
  <si>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</si>
  <si>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</si>
  <si>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</si>
  <si>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</si>
  <si>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</si>
  <si>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</si>
  <si>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</si>
  <si>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</si>
  <si>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</si>
  <si>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</si>
  <si>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</si>
  <si>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</si>
  <si>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</si>
  <si>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</si>
  <si>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</si>
  <si>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</si>
  <si>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</si>
  <si>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</si>
  <si>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</si>
  <si>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</si>
  <si>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</si>
  <si>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</si>
  <si>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</si>
  <si>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</si>
  <si>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</si>
  <si>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</si>
  <si>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</si>
  <si>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</si>
  <si>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</si>
  <si>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</si>
  <si>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</si>
  <si>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</si>
  <si>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</si>
  <si>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</si>
  <si>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</si>
  <si>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</si>
  <si>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</si>
  <si>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</si>
  <si>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</si>
  <si>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</si>
  <si>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</si>
  <si>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</si>
  <si>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</si>
  <si>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</si>
  <si>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</si>
  <si>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</si>
  <si>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</si>
  <si>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</si>
  <si>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</si>
  <si>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</si>
  <si>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</si>
  <si>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</si>
  <si>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</si>
  <si>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</si>
  <si>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</si>
  <si>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</si>
  <si>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</si>
  <si>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</si>
  <si>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</si>
  <si>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</si>
  <si>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</si>
  <si>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</si>
  <si>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</si>
  <si>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</si>
  <si>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</si>
  <si>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</si>
  <si>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</si>
  <si>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</si>
  <si>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</si>
  <si>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</si>
  <si>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</si>
  <si>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</si>
  <si>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</si>
  <si>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</si>
  <si>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</si>
  <si>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</si>
  <si>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</si>
  <si>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</si>
  <si>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</si>
  <si>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</si>
  <si>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</si>
  <si>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</si>
  <si>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</si>
  <si>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</si>
  <si>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</si>
  <si>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</si>
  <si>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</si>
  <si>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</si>
  <si>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</si>
  <si>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</si>
  <si>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</si>
  <si>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</si>
  <si>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</si>
  <si>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</si>
  <si>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</si>
  <si>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</si>
  <si>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</si>
  <si>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</si>
  <si>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</si>
  <si>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</si>
  <si>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</si>
  <si>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</si>
  <si>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</si>
  <si>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</si>
  <si>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</si>
  <si>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</si>
  <si>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</si>
  <si>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</si>
  <si>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</si>
  <si>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</si>
  <si>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</si>
  <si>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</si>
  <si>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</si>
  <si>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</si>
  <si>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</si>
  <si>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</si>
  <si>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</si>
  <si>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</si>
  <si>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</si>
  <si>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</si>
  <si>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</si>
  <si>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</si>
  <si>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</si>
  <si>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</si>
  <si>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</si>
  <si>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</si>
  <si>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</si>
  <si>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</si>
  <si>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</si>
  <si>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</si>
  <si>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</si>
  <si>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</si>
  <si>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</si>
  <si>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</si>
  <si>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</si>
  <si>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</si>
  <si>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</si>
  <si>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</si>
  <si>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</si>
  <si>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</si>
  <si>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</si>
  <si>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</si>
  <si>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</si>
  <si>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</si>
  <si>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</si>
  <si>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</si>
  <si>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</si>
  <si>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</si>
  <si>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</si>
  <si>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</si>
  <si>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</si>
  <si>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</si>
  <si>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</si>
  <si>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</si>
  <si>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</si>
  <si>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</si>
  <si>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</si>
  <si>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</si>
  <si>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</si>
  <si>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</si>
  <si>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</si>
  <si>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</si>
  <si>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</si>
  <si>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</si>
  <si>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</si>
  <si>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</si>
  <si>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</si>
  <si>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</si>
  <si>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</si>
  <si>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</si>
  <si>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</si>
  <si>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</si>
  <si>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</si>
  <si>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</si>
  <si>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</si>
  <si>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</si>
  <si>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</si>
  <si>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</si>
  <si>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</si>
  <si>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</si>
  <si>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</si>
  <si>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</si>
  <si>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</si>
  <si>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</si>
  <si>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</si>
  <si>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</si>
  <si>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</si>
  <si>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</si>
  <si>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</si>
  <si>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</si>
  <si>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</si>
  <si>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</si>
  <si>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</si>
  <si>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</si>
  <si>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</si>
  <si>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</si>
  <si>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</si>
  <si>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</si>
  <si>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</si>
  <si>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</si>
  <si>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</si>
  <si>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</si>
  <si>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</si>
  <si>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</si>
  <si>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</si>
  <si>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</si>
  <si>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</si>
  <si>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</si>
  <si>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</si>
  <si>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</si>
  <si>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</si>
  <si>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</si>
  <si>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</si>
  <si>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</si>
  <si>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</si>
  <si>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</si>
  <si>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</si>
  <si>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</si>
  <si>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</si>
  <si>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</si>
  <si>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</si>
  <si>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</si>
  <si>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</si>
  <si>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</si>
  <si>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</si>
  <si>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</si>
  <si>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</si>
  <si>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</si>
  <si>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</si>
  <si>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</si>
  <si>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</si>
  <si>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</si>
  <si>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</si>
  <si>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</si>
  <si>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</si>
  <si>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</si>
  <si>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</si>
  <si>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</si>
  <si>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</si>
  <si>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</si>
  <si>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</si>
  <si>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</si>
  <si>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</si>
  <si>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</si>
  <si>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</si>
  <si>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</si>
  <si>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</si>
  <si>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</si>
  <si>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</si>
  <si>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</si>
  <si>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</si>
  <si>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</si>
  <si>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</si>
  <si>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</si>
  <si>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</si>
  <si>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</si>
  <si>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</si>
  <si>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</si>
  <si>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</si>
  <si>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</si>
  <si>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</si>
  <si>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</si>
  <si>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</si>
  <si>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</si>
  <si>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</si>
  <si>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</si>
  <si>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</si>
  <si>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</si>
  <si>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</si>
  <si>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</si>
  <si>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</si>
  <si>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</si>
  <si>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</si>
  <si>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</si>
  <si>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</si>
  <si>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</si>
  <si>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</si>
  <si>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</si>
  <si>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</si>
  <si>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</si>
  <si>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</si>
  <si>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</si>
  <si>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</si>
  <si>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</si>
  <si>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</si>
  <si>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</si>
  <si>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</si>
  <si>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</si>
  <si>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</si>
  <si>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</si>
  <si>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</si>
  <si>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</si>
  <si>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</si>
  <si>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</si>
  <si>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</si>
  <si>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</si>
  <si>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</si>
  <si>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</si>
  <si>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</si>
  <si>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</si>
  <si>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</si>
  <si>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</si>
  <si>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</si>
  <si>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</si>
  <si>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</si>
  <si>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</si>
  <si>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</si>
  <si>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</si>
  <si>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</si>
  <si>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</si>
  <si>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</si>
  <si>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</si>
  <si>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</si>
  <si>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</si>
  <si>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</si>
  <si>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</si>
  <si>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</si>
  <si>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</si>
  <si>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</si>
  <si>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</si>
  <si>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</si>
  <si>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</si>
  <si>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</si>
  <si>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</si>
  <si>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</si>
  <si>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</si>
  <si>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</si>
  <si>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</si>
  <si>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</si>
  <si>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</si>
  <si>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</si>
  <si>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</si>
  <si>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</si>
  <si>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</si>
  <si>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</si>
  <si>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</si>
  <si>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</si>
  <si>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</si>
  <si>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</si>
  <si>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</si>
  <si>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</si>
  <si>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</si>
  <si>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</si>
  <si>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</si>
  <si>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</si>
  <si>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</si>
  <si>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</si>
  <si>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</si>
  <si>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</si>
  <si>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</si>
  <si>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</si>
  <si>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</si>
  <si>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</si>
  <si>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</si>
  <si>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</si>
  <si>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</si>
  <si>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</si>
  <si>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</si>
  <si>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</si>
  <si>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</si>
  <si>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</si>
  <si>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</si>
  <si>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</si>
  <si>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</si>
  <si>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</si>
  <si>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</si>
  <si>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</si>
  <si>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</si>
  <si>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</si>
  <si>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</si>
  <si>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</si>
  <si>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</si>
  <si>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</si>
  <si>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</si>
  <si>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</si>
  <si>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</si>
  <si>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</si>
  <si>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</si>
  <si>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</si>
  <si>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</si>
  <si>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</si>
  <si>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</si>
  <si>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</si>
  <si>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</si>
  <si>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</si>
  <si>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</si>
  <si>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</si>
  <si>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</si>
  <si>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</si>
  <si>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</si>
  <si>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</si>
  <si>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</si>
  <si>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</si>
  <si>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</si>
  <si>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</si>
  <si>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</si>
  <si>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</si>
  <si>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</si>
  <si>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</si>
  <si>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</si>
  <si>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</si>
  <si>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</si>
  <si>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</si>
  <si>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</si>
  <si>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</si>
  <si>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</si>
  <si>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</si>
  <si>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</si>
  <si>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</si>
  <si>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</si>
  <si>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</si>
  <si>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</si>
  <si>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</si>
  <si>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</si>
  <si>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</si>
  <si>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</si>
  <si>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</si>
  <si>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</si>
  <si>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</si>
  <si>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</si>
  <si>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</si>
  <si>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</si>
  <si>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</si>
  <si>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</si>
  <si>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</si>
  <si>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</si>
  <si>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</si>
  <si>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</si>
  <si>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</si>
  <si>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</si>
  <si>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</si>
  <si>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</si>
  <si>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</si>
  <si>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</si>
  <si>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</si>
  <si>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</si>
  <si>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</si>
  <si>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</si>
  <si>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</si>
  <si>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</si>
  <si>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</si>
  <si>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</si>
  <si>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</si>
  <si>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</si>
  <si>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</si>
  <si>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</si>
  <si>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</si>
  <si>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</si>
  <si>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</si>
  <si>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</si>
  <si>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</si>
  <si>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</si>
  <si>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</si>
  <si>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</si>
  <si>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</si>
  <si>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</si>
  <si>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</si>
  <si>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</si>
  <si>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</si>
  <si>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</si>
  <si>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</si>
  <si>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</si>
  <si>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</si>
  <si>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</si>
  <si>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</si>
  <si>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</si>
  <si>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</si>
  <si>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</si>
  <si>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</si>
  <si>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</si>
  <si>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</si>
  <si>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</si>
  <si>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</si>
  <si>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</si>
  <si>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</si>
  <si>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</si>
  <si>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</si>
  <si>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</si>
  <si>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</si>
  <si>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</si>
  <si>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</si>
  <si>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</si>
  <si>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</si>
  <si>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</si>
  <si>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</si>
  <si>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</si>
  <si>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</si>
  <si>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</si>
  <si>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</si>
  <si>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</si>
  <si>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</si>
  <si>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</si>
  <si>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</si>
  <si>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</si>
  <si>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</si>
  <si>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</si>
  <si>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</si>
  <si>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</si>
  <si>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</si>
  <si>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</si>
  <si>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</si>
  <si>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</si>
  <si>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</si>
  <si>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</si>
  <si>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</si>
  <si>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</si>
  <si>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</si>
  <si>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</si>
  <si>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</si>
  <si>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</si>
  <si>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</si>
  <si>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</si>
  <si>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</si>
  <si>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</si>
  <si>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</si>
  <si>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</si>
  <si>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</si>
  <si>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</si>
  <si>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</si>
  <si>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</si>
  <si>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</si>
  <si>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</si>
  <si>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</si>
  <si>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</si>
  <si>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</si>
  <si>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</si>
  <si>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</si>
  <si>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</si>
  <si>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</si>
  <si>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</si>
  <si>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</si>
  <si>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</si>
  <si>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</si>
  <si>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</si>
  <si>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</si>
  <si>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</si>
  <si>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</si>
  <si>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</si>
  <si>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</si>
  <si>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</si>
  <si>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</si>
  <si>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</si>
  <si>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</si>
  <si>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</si>
  <si>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</si>
  <si>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</si>
  <si>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</si>
  <si>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</si>
  <si>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</si>
  <si>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</si>
  <si>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</si>
  <si>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</si>
  <si>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</si>
  <si>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</si>
  <si>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</si>
  <si>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</si>
  <si>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</si>
  <si>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</si>
  <si>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</si>
  <si>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</si>
  <si>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</si>
  <si>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</si>
  <si>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</si>
  <si>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</si>
  <si>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</si>
  <si>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</si>
  <si>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</si>
  <si>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</si>
  <si>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</si>
  <si>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</si>
  <si>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</si>
  <si>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</si>
  <si>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</si>
  <si>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</si>
  <si>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</si>
  <si>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</si>
  <si>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</si>
  <si>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</si>
  <si>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</si>
  <si>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</si>
  <si>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</si>
  <si>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</si>
  <si>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</si>
  <si>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</si>
  <si>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</si>
  <si>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</si>
  <si>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</si>
  <si>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</si>
  <si>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</si>
  <si>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</si>
  <si>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</si>
  <si>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</si>
  <si>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</si>
  <si>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</si>
  <si>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</si>
  <si>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</si>
  <si>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</si>
  <si>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</si>
  <si>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</si>
  <si>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</si>
  <si>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</si>
  <si>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</si>
  <si>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</si>
  <si>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</si>
  <si>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</si>
  <si>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</si>
  <si>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</si>
  <si>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</si>
  <si>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</si>
  <si>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</si>
  <si>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</si>
  <si>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</si>
  <si>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</si>
  <si>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</si>
  <si>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</si>
  <si>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</si>
  <si>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</si>
  <si>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</si>
  <si>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</si>
  <si>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</si>
  <si>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</si>
  <si>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</si>
  <si>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</si>
  <si>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</si>
  <si>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</si>
  <si>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</si>
  <si>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</si>
  <si>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</si>
  <si>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</si>
  <si>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</si>
  <si>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</si>
  <si>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</si>
  <si>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</si>
  <si>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</si>
  <si>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</si>
  <si>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</si>
  <si>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</si>
  <si>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</si>
  <si>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</si>
  <si>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</si>
  <si>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</si>
  <si>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</si>
  <si>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</si>
  <si>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</si>
  <si>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</si>
  <si>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</si>
  <si>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</si>
  <si>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</si>
  <si>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</si>
  <si>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</si>
  <si>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</si>
  <si>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</si>
  <si>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</si>
  <si>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</si>
  <si>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</si>
  <si>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</si>
  <si>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</si>
  <si>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</si>
  <si>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</si>
  <si>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</si>
  <si>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</si>
  <si>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</si>
  <si>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</si>
  <si>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</si>
  <si>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</si>
  <si>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</si>
  <si>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</si>
  <si>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</si>
  <si>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</si>
  <si>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</si>
  <si>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</si>
  <si>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</si>
  <si>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</si>
  <si>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</si>
  <si>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</si>
  <si>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</si>
  <si>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</si>
  <si>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</si>
  <si>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</si>
  <si>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</si>
  <si>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</si>
  <si>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</si>
  <si>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</si>
  <si>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</si>
  <si>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</si>
  <si>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</si>
  <si>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</si>
  <si>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</si>
  <si>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</si>
  <si>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</si>
  <si>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</si>
  <si>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</si>
  <si>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</si>
  <si>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</si>
  <si>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</si>
  <si>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</si>
  <si>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</si>
  <si>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</si>
  <si>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</si>
  <si>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</si>
  <si>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</si>
  <si>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</si>
  <si>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</si>
  <si>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</si>
  <si>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</si>
  <si>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</si>
  <si>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</si>
  <si>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</si>
  <si>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</si>
  <si>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</si>
  <si>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</si>
  <si>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</si>
  <si>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</si>
  <si>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</si>
  <si>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</si>
  <si>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</si>
  <si>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</si>
  <si>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</si>
  <si>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</si>
  <si>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</si>
  <si>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</si>
  <si>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</si>
  <si>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</si>
  <si>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</si>
  <si>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</si>
  <si>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</si>
  <si>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</si>
  <si>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</si>
  <si>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</si>
  <si>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</si>
  <si>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</si>
  <si>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</si>
  <si>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</si>
  <si>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</si>
  <si>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</si>
  <si>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</si>
  <si>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</si>
  <si>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</si>
  <si>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</si>
  <si>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</si>
  <si>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</si>
  <si>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</si>
  <si>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</si>
  <si>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</si>
  <si>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</si>
  <si>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</si>
  <si>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</si>
  <si>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</si>
  <si>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</si>
  <si>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</si>
  <si>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</si>
  <si>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</si>
  <si>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</si>
  <si>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</si>
  <si>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</si>
  <si>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</si>
  <si>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</si>
  <si>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</si>
  <si>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</si>
  <si>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</si>
  <si>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</si>
  <si>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</si>
  <si>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</si>
  <si>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</si>
  <si>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</si>
  <si>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</si>
  <si>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</si>
  <si>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</si>
  <si>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</si>
  <si>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</si>
  <si>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</si>
  <si>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</si>
  <si>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</si>
  <si>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</si>
  <si>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</si>
  <si>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</si>
  <si>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</si>
  <si>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</si>
  <si>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</si>
  <si>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</si>
  <si>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</si>
  <si>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</si>
  <si>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</si>
  <si>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</si>
  <si>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</si>
  <si>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</si>
  <si>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</si>
  <si>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</si>
  <si>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</si>
  <si>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</si>
  <si>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</si>
  <si>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</si>
  <si>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</si>
  <si>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</si>
  <si>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</si>
  <si>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</si>
  <si>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</si>
  <si>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</si>
  <si>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</si>
  <si>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</si>
  <si>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</si>
  <si>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</si>
  <si>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</si>
  <si>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</si>
  <si>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</si>
  <si>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</si>
  <si>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</si>
  <si>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</si>
  <si>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</si>
  <si>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</si>
  <si>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</si>
  <si>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</si>
  <si>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</si>
  <si>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</si>
  <si>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</si>
  <si>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</si>
  <si>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</si>
  <si>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</si>
  <si>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</si>
  <si>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</si>
  <si>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</si>
  <si>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</si>
  <si>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</si>
  <si>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</si>
  <si>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</si>
  <si>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</si>
  <si>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</si>
  <si>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</si>
  <si>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</si>
  <si>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</si>
  <si>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</si>
  <si>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</si>
  <si>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</si>
  <si>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</si>
  <si>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</si>
  <si>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</si>
  <si>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</si>
  <si>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</si>
  <si>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</si>
  <si>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</si>
  <si>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</si>
  <si>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</si>
  <si>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</si>
  <si>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</si>
  <si>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</si>
  <si>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</si>
  <si>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</si>
  <si>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</si>
  <si>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</si>
  <si>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</si>
  <si>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</si>
  <si>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</si>
  <si>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</si>
  <si>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</si>
  <si>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</si>
  <si>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</si>
  <si>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</si>
  <si>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</si>
  <si>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</si>
  <si>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</si>
  <si>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</si>
  <si>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</si>
  <si>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</si>
  <si>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</si>
  <si>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</si>
  <si>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</si>
  <si>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</si>
  <si>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</si>
  <si>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</si>
  <si>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</si>
  <si>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</si>
  <si>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</si>
  <si>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</si>
  <si>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</si>
  <si>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</si>
  <si>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</si>
  <si>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</si>
  <si>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</si>
  <si>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</si>
  <si>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</si>
  <si>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</si>
  <si>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</si>
  <si>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</si>
  <si>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</si>
  <si>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</si>
  <si>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</si>
  <si>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</si>
  <si>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</si>
  <si>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</si>
  <si>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</si>
  <si>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</si>
  <si>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</si>
  <si>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</si>
  <si>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</si>
  <si>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</si>
  <si>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</si>
  <si>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</si>
  <si>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</si>
  <si>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</si>
  <si>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</si>
  <si>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</si>
  <si>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</si>
  <si>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</si>
  <si>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</si>
  <si>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</si>
  <si>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</si>
  <si>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</si>
  <si>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</si>
  <si>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</si>
  <si>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</si>
  <si>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</si>
  <si>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</si>
  <si>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</si>
  <si>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</si>
  <si>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</si>
  <si>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</si>
  <si>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</si>
  <si>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</si>
  <si>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</si>
  <si>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</si>
  <si>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</si>
  <si>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</si>
  <si>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</si>
  <si>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</si>
  <si>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</si>
  <si>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</si>
  <si>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</si>
  <si>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</si>
  <si>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</si>
  <si>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</si>
  <si>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</si>
  <si>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</si>
  <si>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</si>
  <si>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</si>
  <si>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</si>
  <si>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</si>
  <si>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</si>
  <si>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</si>
  <si>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</si>
  <si>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</si>
  <si>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</si>
  <si>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</si>
  <si>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</si>
  <si>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</si>
  <si>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</si>
  <si>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</si>
  <si>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</si>
  <si>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</si>
  <si>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</si>
  <si>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</si>
  <si>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</si>
  <si>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</si>
  <si>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</si>
  <si>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</si>
  <si>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</si>
  <si>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</si>
  <si>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</si>
  <si>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</si>
  <si>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</si>
  <si>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</si>
  <si>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</si>
  <si>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</si>
  <si>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</si>
  <si>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</si>
  <si>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</si>
  <si>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</si>
  <si>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</si>
  <si>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</si>
  <si>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</si>
  <si>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</si>
  <si>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</si>
  <si>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</si>
  <si>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</si>
  <si>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</si>
  <si>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</si>
  <si>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</si>
  <si>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</si>
  <si>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</si>
  <si>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</si>
  <si>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</si>
  <si>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</si>
  <si>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</si>
  <si>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</si>
  <si>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</si>
  <si>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</si>
  <si>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</si>
  <si>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</si>
  <si>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</si>
  <si>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</si>
  <si>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</si>
  <si>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</si>
  <si>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</si>
  <si>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</si>
  <si>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</si>
  <si>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</si>
  <si>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</si>
  <si>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</si>
  <si>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</si>
  <si>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</si>
  <si>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</si>
  <si>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</si>
  <si>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</si>
  <si>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</si>
  <si>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</si>
  <si>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</si>
  <si>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</si>
  <si>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</si>
  <si>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</si>
  <si>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</si>
  <si>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</si>
  <si>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</si>
  <si>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</si>
  <si>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</si>
  <si>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</si>
  <si>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</si>
  <si>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</si>
  <si>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</si>
  <si>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</si>
  <si>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</si>
  <si>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</si>
  <si>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</si>
  <si>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</si>
  <si>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</si>
  <si>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</si>
  <si>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</si>
  <si>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</si>
  <si>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</si>
  <si>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</si>
  <si>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</si>
  <si>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</si>
  <si>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</si>
  <si>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</si>
  <si>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</si>
  <si>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</si>
  <si>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</si>
  <si>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</si>
  <si>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</si>
  <si>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</si>
  <si>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</si>
  <si>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</si>
  <si>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</si>
  <si>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</si>
  <si>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</si>
  <si>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</si>
  <si>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</si>
  <si>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</si>
  <si>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</si>
  <si>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</si>
  <si>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</si>
  <si>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</si>
  <si>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</si>
  <si>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</si>
  <si>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</si>
  <si>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</si>
  <si>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</si>
  <si>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</si>
  <si>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</si>
  <si>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</si>
  <si>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</si>
  <si>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</si>
  <si>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</si>
  <si>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</si>
  <si>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</si>
  <si>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</si>
  <si>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</si>
  <si>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</si>
  <si>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</si>
  <si>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</si>
  <si>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</si>
  <si>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</si>
  <si>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</si>
  <si>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</si>
  <si>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</si>
  <si>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</si>
  <si>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</si>
  <si>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</si>
  <si>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</si>
  <si>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</si>
  <si>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</si>
  <si>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</si>
  <si>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</si>
  <si>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</si>
  <si>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</si>
  <si>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</si>
  <si>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</si>
  <si>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</si>
  <si>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</si>
  <si>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</si>
  <si>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</si>
  <si>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</si>
  <si>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</si>
  <si>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</si>
  <si>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</si>
  <si>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</si>
  <si>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</si>
  <si>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</si>
  <si>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</si>
  <si>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</si>
  <si>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</si>
  <si>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</si>
  <si>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</si>
  <si>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</si>
  <si>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</si>
  <si>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</si>
  <si>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</si>
  <si>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</si>
  <si>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</si>
  <si>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</si>
  <si>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</si>
  <si>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</si>
  <si>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</si>
  <si>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</si>
  <si>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</si>
  <si>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</si>
  <si>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</si>
  <si>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</si>
  <si>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</si>
  <si>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</si>
  <si>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</si>
  <si>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</si>
  <si>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</si>
  <si>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</si>
  <si>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</si>
  <si>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</si>
  <si>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</si>
  <si>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</si>
  <si>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</si>
  <si>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</si>
  <si>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</si>
  <si>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</si>
  <si>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</si>
  <si>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</si>
  <si>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</si>
  <si>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</si>
  <si>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</si>
  <si>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</si>
  <si>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</si>
  <si>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</si>
  <si>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</si>
  <si>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</si>
  <si>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</si>
  <si>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</si>
  <si>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</si>
  <si>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</si>
  <si>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</si>
  <si>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</si>
  <si>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</si>
  <si>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</si>
  <si>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</si>
  <si>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</si>
  <si>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</si>
  <si>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</si>
  <si>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</si>
  <si>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</si>
  <si>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</si>
  <si>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</si>
  <si>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</si>
  <si>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</si>
  <si>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</si>
  <si>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</si>
  <si>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</si>
  <si>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</si>
  <si>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</si>
  <si>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</si>
  <si>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</si>
  <si>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</si>
  <si>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</si>
  <si>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</si>
  <si>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</si>
  <si>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</si>
  <si>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</si>
  <si>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</si>
  <si>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</si>
  <si>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</si>
  <si>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</si>
  <si>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</si>
  <si>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</si>
  <si>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</si>
  <si>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</si>
  <si>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</si>
  <si>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</si>
  <si>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</si>
  <si>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</si>
  <si>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</si>
  <si>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</si>
  <si>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</si>
  <si>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</si>
  <si>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</si>
  <si>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</si>
  <si>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</si>
  <si>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</si>
  <si>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</si>
  <si>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</si>
  <si>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</si>
  <si>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</si>
  <si>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</si>
  <si>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</si>
  <si>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</si>
  <si>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</si>
  <si>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</si>
  <si>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</si>
  <si>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</si>
  <si>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</si>
  <si>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</si>
  <si>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</si>
  <si>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</si>
  <si>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</si>
  <si>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</si>
  <si>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</si>
  <si>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</si>
  <si>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</si>
  <si>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</si>
  <si>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</si>
  <si>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</si>
  <si>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</si>
  <si>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</si>
  <si>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</si>
  <si>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</si>
  <si>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</si>
  <si>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</si>
  <si>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</si>
  <si>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</si>
  <si>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</si>
  <si>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</si>
  <si>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</si>
  <si>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</si>
  <si>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</si>
  <si>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</si>
  <si>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</si>
  <si>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</si>
  <si>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</si>
  <si>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</si>
  <si>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</si>
  <si>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</si>
  <si>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</si>
  <si>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</si>
  <si>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</si>
  <si>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</si>
  <si>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</si>
  <si>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</si>
  <si>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</si>
  <si>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</si>
  <si>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</si>
  <si>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</si>
  <si>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</si>
  <si>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</si>
  <si>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</si>
  <si>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</si>
  <si>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</si>
  <si>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</si>
  <si>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</si>
  <si>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</si>
  <si>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</si>
  <si>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</si>
  <si>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</si>
  <si>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</si>
  <si>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</si>
  <si>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</si>
  <si>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</si>
  <si>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</si>
  <si>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</si>
  <si>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</si>
  <si>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</si>
  <si>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</si>
  <si>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</si>
  <si>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</si>
  <si>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</si>
  <si>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</si>
  <si>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</si>
  <si>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</si>
  <si>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</si>
  <si>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</si>
  <si>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</si>
  <si>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</si>
  <si>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</si>
  <si>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</si>
  <si>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</si>
  <si>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</si>
  <si>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</si>
  <si>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</si>
  <si>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</si>
  <si>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</si>
  <si>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</si>
  <si>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</si>
  <si>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</si>
  <si>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</si>
  <si>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</si>
  <si>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</si>
  <si>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</si>
  <si>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</si>
  <si>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</si>
  <si>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</si>
  <si>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</si>
  <si>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</si>
  <si>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</si>
  <si>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</si>
  <si>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</si>
  <si>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</si>
  <si>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</si>
  <si>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</si>
  <si>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</si>
  <si>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</si>
  <si>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</si>
  <si>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</si>
  <si>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</si>
  <si>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</si>
  <si>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</si>
  <si>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</si>
  <si>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</si>
  <si>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</si>
  <si>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</si>
  <si>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</si>
  <si>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</si>
  <si>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</si>
  <si>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</si>
  <si>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</si>
  <si>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</si>
  <si>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</si>
  <si>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</si>
  <si>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</si>
  <si>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</si>
  <si>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</si>
  <si>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</si>
  <si>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</si>
  <si>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</si>
  <si>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</si>
  <si>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</si>
  <si>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</si>
  <si>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</si>
  <si>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</si>
  <si>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</si>
  <si>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</si>
  <si>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</si>
  <si>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</si>
  <si>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</si>
  <si>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</si>
  <si>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</si>
  <si>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</si>
  <si>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</si>
  <si>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</si>
  <si>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</si>
  <si>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</si>
  <si>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</si>
  <si>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</si>
  <si>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</si>
  <si>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</si>
  <si>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</si>
  <si>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</si>
  <si>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</si>
  <si>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</si>
  <si>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</si>
  <si>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</si>
  <si>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</si>
  <si>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</si>
  <si>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</si>
  <si>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</si>
  <si>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</si>
  <si>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</si>
  <si>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</si>
  <si>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</si>
  <si>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</si>
  <si>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</si>
  <si>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</si>
  <si>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</si>
  <si>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</si>
  <si>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</si>
  <si>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</si>
  <si>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</si>
  <si>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</si>
  <si>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</si>
  <si>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</si>
  <si>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</si>
  <si>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</si>
  <si>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</si>
  <si>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</si>
  <si>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</si>
  <si>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</si>
  <si>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</si>
  <si>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</si>
  <si>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</si>
  <si>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</si>
  <si>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</si>
  <si>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</si>
  <si>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</si>
  <si>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</si>
  <si>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</si>
  <si>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</si>
  <si>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</si>
  <si>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</si>
  <si>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</si>
  <si>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</si>
  <si>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</si>
  <si>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</si>
  <si>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</si>
  <si>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</si>
  <si>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</si>
  <si>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</si>
  <si>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</si>
  <si>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</si>
  <si>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</si>
  <si>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</si>
  <si>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</si>
  <si>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</si>
  <si>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</si>
  <si>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</si>
  <si>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</si>
  <si>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</si>
  <si>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</si>
  <si>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</si>
  <si>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</si>
  <si>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</si>
  <si>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</si>
  <si>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</si>
  <si>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</si>
  <si>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</si>
  <si>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</si>
  <si>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</si>
  <si>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</si>
  <si>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</si>
  <si>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</si>
  <si>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</si>
  <si>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</si>
  <si>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</si>
  <si>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</si>
  <si>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</si>
  <si>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</si>
  <si>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</si>
  <si>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</si>
  <si>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</si>
  <si>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</si>
  <si>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</si>
  <si>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</si>
  <si>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</si>
  <si>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</si>
  <si>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</si>
  <si>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</si>
  <si>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</si>
  <si>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</si>
  <si>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</si>
  <si>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</si>
  <si>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</si>
  <si>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</si>
  <si>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</si>
  <si>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</si>
  <si>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</si>
  <si>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</si>
  <si>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</si>
  <si>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</si>
  <si>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</si>
  <si>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</si>
  <si>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</si>
  <si>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</si>
  <si>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</si>
  <si>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</si>
  <si>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</si>
  <si>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</si>
  <si>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</si>
  <si>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</si>
  <si>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</si>
  <si>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</si>
  <si>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</si>
  <si>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</si>
  <si>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</si>
  <si>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</si>
  <si>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</si>
  <si>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</si>
  <si>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</si>
  <si>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</si>
  <si>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</si>
  <si>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</si>
  <si>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</si>
  <si>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</si>
  <si>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</si>
  <si>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</si>
  <si>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</si>
  <si>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</si>
  <si>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</si>
  <si>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</si>
  <si>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</si>
  <si>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</si>
  <si>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</si>
  <si>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</si>
  <si>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</si>
  <si>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</si>
  <si>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</si>
  <si>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</si>
  <si>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</si>
  <si>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</si>
  <si>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</si>
  <si>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</si>
  <si>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</si>
  <si>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</si>
  <si>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</si>
  <si>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</si>
  <si>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</si>
  <si>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</si>
  <si>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</si>
  <si>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</si>
  <si>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</si>
  <si>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</si>
  <si>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</si>
  <si>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</si>
  <si>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</si>
  <si>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</si>
  <si>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</si>
  <si>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</si>
  <si>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</si>
  <si>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</si>
  <si>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</si>
  <si>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</si>
  <si>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</si>
  <si>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</si>
  <si>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</si>
  <si>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</si>
  <si>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</si>
  <si>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</si>
  <si>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</si>
  <si>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</si>
  <si>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</si>
  <si>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</si>
  <si>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</si>
  <si>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</si>
  <si>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</si>
  <si>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</si>
  <si>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</si>
  <si>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</si>
  <si>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</si>
  <si>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</si>
  <si>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</si>
  <si>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</si>
  <si>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</si>
  <si>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</si>
  <si>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</si>
  <si>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</si>
  <si>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</si>
  <si>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</si>
  <si>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</si>
  <si>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</si>
  <si>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</si>
  <si>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</si>
  <si>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</si>
  <si>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</si>
  <si>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</si>
  <si>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</si>
  <si>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</si>
  <si>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</si>
  <si>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</si>
  <si>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</si>
  <si>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</si>
  <si>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</si>
  <si>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</si>
  <si>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</si>
  <si>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</si>
  <si>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</si>
  <si>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</si>
  <si>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</si>
  <si>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</si>
  <si>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</si>
  <si>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</si>
  <si>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</si>
  <si>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</si>
  <si>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</si>
  <si>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</si>
  <si>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</si>
  <si>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</si>
  <si>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</si>
  <si>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</si>
  <si>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</si>
  <si>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</si>
  <si>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</si>
  <si>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</si>
  <si>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</si>
  <si>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</si>
  <si>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</si>
  <si>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</si>
  <si>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</si>
  <si>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</si>
  <si>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</si>
  <si>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</si>
  <si>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</si>
  <si>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</si>
  <si>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</si>
  <si>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</si>
  <si>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</si>
  <si>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</si>
  <si>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</si>
  <si>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</si>
  <si>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</si>
  <si>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</si>
  <si>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</si>
  <si>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</si>
  <si>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</si>
  <si>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</si>
  <si>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</si>
  <si>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</si>
  <si>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</si>
  <si>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</si>
  <si>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</si>
  <si>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</si>
  <si>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</si>
  <si>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</si>
  <si>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</si>
  <si>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</si>
  <si>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</si>
  <si>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</si>
  <si>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</si>
  <si>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</si>
  <si>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</si>
  <si>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</si>
  <si>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</si>
  <si>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</si>
  <si>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</si>
  <si>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</si>
  <si>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</si>
  <si>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</si>
  <si>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</si>
  <si>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</si>
  <si>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</si>
  <si>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</si>
  <si>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</si>
  <si>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</si>
  <si>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</si>
  <si>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</si>
  <si>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</si>
  <si>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</si>
  <si>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</si>
  <si>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</si>
  <si>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</si>
  <si>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</si>
  <si>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</si>
  <si>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</si>
  <si>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</si>
  <si>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</si>
  <si>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</si>
  <si>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</si>
  <si>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</si>
  <si>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</si>
  <si>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</si>
  <si>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</si>
  <si>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</si>
  <si>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</si>
  <si>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</si>
  <si>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</si>
  <si>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</si>
  <si>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</si>
  <si>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</si>
  <si>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</si>
  <si>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</si>
  <si>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</si>
  <si>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</si>
  <si>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</si>
  <si>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</si>
  <si>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</si>
  <si>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</si>
  <si>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</si>
  <si>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</si>
  <si>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</si>
  <si>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</si>
  <si>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</si>
  <si>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</si>
  <si>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</si>
  <si>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</si>
  <si>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</si>
  <si>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</si>
  <si>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</si>
  <si>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</si>
  <si>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</si>
  <si>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</si>
  <si>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</si>
  <si>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</si>
  <si>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</si>
  <si>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</si>
  <si>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</si>
  <si>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</si>
  <si>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</si>
  <si>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</si>
  <si>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</si>
  <si>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</si>
  <si>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</si>
  <si>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</si>
  <si>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</si>
  <si>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</si>
  <si>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</si>
  <si>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</si>
  <si>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</si>
  <si>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</si>
  <si>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</si>
  <si>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</si>
  <si>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</si>
  <si>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</si>
  <si>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</si>
  <si>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</si>
  <si>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</si>
  <si>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</si>
  <si>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</si>
  <si>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</si>
  <si>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</si>
  <si>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</si>
  <si>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</si>
  <si>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</si>
  <si>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</si>
  <si>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</si>
  <si>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</si>
  <si>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</si>
  <si>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</si>
  <si>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</si>
  <si>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</si>
  <si>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</si>
  <si>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</si>
  <si>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</si>
  <si>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</si>
  <si>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</si>
  <si>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</si>
  <si>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</si>
  <si>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</si>
  <si>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</si>
  <si>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</si>
  <si>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</si>
  <si>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</si>
  <si>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</si>
  <si>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</si>
  <si>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</si>
  <si>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</si>
  <si>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</si>
  <si>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</si>
  <si>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</si>
  <si>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</si>
  <si>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</si>
  <si>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</si>
  <si>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</si>
  <si>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</si>
  <si>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</si>
  <si>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</si>
  <si>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</si>
  <si>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</si>
  <si>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</si>
  <si>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</si>
  <si>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</si>
  <si>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</si>
  <si>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</si>
  <si>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</si>
  <si>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</si>
  <si>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</si>
  <si>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</si>
  <si>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</si>
  <si>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</si>
  <si>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</si>
  <si>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</si>
  <si>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</si>
  <si>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</si>
  <si>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</si>
  <si>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</si>
  <si>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</si>
  <si>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</si>
  <si>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</si>
  <si>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</si>
  <si>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</si>
  <si>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</si>
  <si>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</si>
  <si>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</si>
  <si>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</si>
  <si>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</si>
  <si>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</si>
  <si>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</si>
  <si>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</si>
  <si>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</si>
  <si>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</si>
  <si>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</si>
  <si>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</si>
  <si>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</si>
  <si>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</si>
  <si>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</si>
  <si>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</si>
  <si>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</si>
  <si>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</si>
  <si>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</si>
  <si>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</si>
  <si>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</si>
  <si>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</si>
  <si>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</si>
  <si>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</si>
  <si>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</si>
  <si>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</si>
  <si>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</si>
  <si>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</si>
  <si>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</si>
  <si>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</si>
  <si>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</si>
  <si>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</si>
  <si>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</si>
  <si>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</si>
  <si>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</si>
  <si>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</si>
  <si>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</si>
  <si>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</si>
  <si>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</si>
  <si>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</si>
  <si>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</si>
  <si>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</si>
  <si>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</si>
  <si>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</si>
  <si>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</si>
  <si>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</si>
  <si>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</si>
  <si>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</si>
  <si>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</si>
  <si>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</si>
  <si>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</si>
  <si>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</si>
  <si>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</si>
  <si>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</si>
  <si>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</si>
  <si>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</si>
  <si>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</si>
  <si>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</si>
  <si>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</si>
  <si>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</si>
  <si>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</si>
  <si>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</si>
  <si>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</si>
  <si>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</si>
  <si>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</si>
  <si>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</si>
  <si>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</si>
  <si>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</si>
  <si>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</si>
  <si>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</si>
  <si>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</si>
  <si>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</si>
  <si>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</si>
  <si>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</si>
  <si>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</si>
  <si>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</si>
  <si>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</si>
  <si>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</si>
  <si>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</si>
  <si>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</si>
  <si>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</si>
  <si>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</si>
  <si>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</si>
  <si>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</si>
  <si>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</si>
  <si>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</si>
  <si>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</si>
  <si>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</si>
  <si>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</si>
  <si>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</si>
  <si>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</si>
  <si>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</si>
  <si>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</si>
  <si>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</si>
  <si>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</si>
  <si>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</si>
  <si>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</si>
  <si>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</si>
  <si>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</si>
  <si>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</si>
  <si>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</si>
  <si>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</si>
  <si>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</si>
  <si>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</si>
  <si>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</si>
  <si>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</si>
  <si>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</si>
  <si>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</si>
  <si>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</si>
  <si>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</si>
  <si>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</si>
  <si>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</si>
  <si>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</si>
  <si>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</si>
  <si>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</si>
  <si>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</si>
  <si>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</si>
  <si>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</si>
  <si>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</si>
  <si>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</si>
  <si>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</si>
  <si>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</si>
  <si>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</si>
  <si>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</si>
  <si>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</si>
  <si>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</si>
  <si>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</si>
  <si>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</si>
  <si>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</si>
  <si>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</si>
  <si>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</si>
  <si>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</si>
  <si>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</si>
  <si>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</si>
  <si>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</si>
  <si>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</si>
  <si>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</si>
  <si>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</si>
  <si>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</si>
  <si>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</si>
  <si>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</si>
  <si>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</si>
  <si>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</si>
  <si>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</si>
  <si>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</si>
  <si>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</si>
  <si>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</si>
  <si>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</si>
  <si>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</si>
  <si>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</si>
  <si>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</si>
  <si>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</si>
  <si>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</si>
  <si>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</si>
  <si>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</si>
  <si>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</si>
  <si>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</si>
  <si>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</si>
  <si>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</si>
  <si>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</si>
  <si>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</si>
  <si>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</si>
  <si>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</si>
  <si>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</si>
  <si>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</si>
  <si>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</si>
  <si>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</si>
  <si>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</si>
  <si>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</si>
  <si>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</si>
  <si>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</si>
  <si>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</si>
  <si>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</si>
  <si>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</si>
  <si>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</si>
  <si>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</si>
  <si>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</si>
  <si>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</si>
  <si>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</si>
  <si>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</si>
  <si>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</si>
  <si>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</si>
  <si>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</si>
  <si>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</si>
  <si>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</si>
  <si>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</si>
  <si>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</si>
  <si>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</si>
  <si>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</si>
  <si>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</si>
  <si>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</si>
  <si>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</si>
  <si>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</si>
  <si>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</si>
  <si>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</si>
  <si>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</si>
  <si>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</si>
  <si>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</si>
  <si>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</si>
  <si>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</si>
  <si>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</si>
  <si>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</si>
  <si>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</si>
  <si>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</si>
  <si>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</si>
  <si>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</si>
  <si>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</si>
  <si>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</si>
  <si>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</si>
  <si>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</si>
  <si>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</si>
  <si>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</si>
  <si>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</si>
  <si>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</si>
  <si>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</si>
  <si>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</si>
  <si>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</si>
  <si>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</si>
  <si>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</si>
  <si>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</si>
  <si>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</si>
  <si>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</si>
  <si>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</si>
  <si>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</si>
  <si>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</si>
  <si>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</si>
  <si>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</si>
  <si>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</si>
  <si>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</si>
  <si>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</si>
  <si>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</si>
  <si>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</si>
  <si>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</si>
  <si>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</si>
  <si>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</si>
  <si>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</si>
  <si>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</si>
  <si>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</si>
  <si>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</si>
  <si>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</si>
  <si>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</si>
  <si>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</si>
  <si>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</si>
  <si>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</si>
  <si>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</si>
  <si>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</si>
  <si>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</si>
  <si>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</si>
  <si>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</si>
  <si>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</si>
  <si>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</si>
  <si>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</si>
  <si>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</si>
  <si>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</si>
  <si>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</si>
  <si>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</si>
  <si>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</si>
  <si>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</si>
  <si>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</si>
  <si>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</si>
  <si>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</si>
  <si>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</si>
  <si>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</si>
  <si>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</si>
  <si>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</si>
  <si>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</si>
  <si>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</si>
  <si>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</si>
  <si>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</si>
  <si>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</si>
  <si>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</si>
  <si>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</si>
  <si>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</si>
  <si>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</si>
  <si>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</si>
  <si>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</si>
  <si>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</si>
  <si>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</si>
  <si>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</si>
  <si>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</si>
  <si>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</si>
  <si>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</si>
  <si>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</si>
  <si>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</si>
  <si>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</si>
  <si>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</si>
  <si>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</si>
  <si>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</si>
  <si>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</si>
  <si>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</si>
  <si>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</si>
  <si>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</si>
  <si>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</si>
  <si>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</si>
  <si>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</si>
  <si>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</si>
  <si>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</si>
  <si>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</si>
  <si>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</si>
  <si>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</si>
  <si>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</si>
  <si>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</si>
  <si>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</si>
  <si>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</si>
  <si>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</si>
  <si>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</si>
  <si>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</si>
  <si>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</si>
  <si>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</si>
  <si>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</si>
  <si>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</si>
  <si>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</si>
  <si>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</si>
  <si>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</si>
  <si>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</si>
  <si>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</si>
  <si>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</si>
  <si>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</si>
  <si>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</si>
  <si>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</si>
  <si>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</si>
  <si>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</si>
  <si>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</si>
  <si>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</si>
  <si>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</si>
  <si>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</si>
  <si>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</si>
  <si>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</si>
  <si>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</si>
  <si>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</si>
  <si>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</si>
  <si>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</si>
  <si>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</si>
  <si>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</si>
  <si>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</si>
  <si>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</si>
  <si>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</si>
  <si>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</si>
  <si>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</si>
  <si>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</si>
  <si>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</si>
  <si>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</si>
  <si>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</si>
  <si>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</si>
  <si>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</si>
  <si>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</si>
  <si>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</si>
  <si>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</si>
  <si>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</si>
  <si>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</si>
  <si>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</si>
  <si>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</si>
  <si>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</si>
  <si>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</si>
  <si>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</si>
  <si>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</si>
  <si>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</si>
  <si>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</si>
  <si>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</si>
  <si>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</si>
  <si>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</si>
  <si>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</si>
  <si>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</si>
  <si>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</si>
  <si>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</si>
  <si>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</si>
  <si>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</si>
  <si>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</si>
  <si>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</si>
  <si>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</si>
  <si>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</si>
  <si>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</si>
  <si>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</si>
  <si>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</si>
  <si>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</si>
  <si>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</si>
  <si>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</si>
  <si>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</si>
  <si>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</si>
  <si>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</si>
  <si>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</si>
  <si>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</si>
  <si>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</si>
  <si>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</si>
  <si>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</si>
  <si>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</si>
  <si>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</si>
  <si>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</si>
  <si>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</si>
  <si>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</si>
  <si>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</si>
  <si>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</si>
  <si>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</si>
  <si>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</si>
  <si>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</si>
  <si>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</si>
  <si>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</si>
  <si>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</si>
  <si>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</si>
  <si>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</si>
  <si>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</si>
  <si>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</si>
  <si>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</si>
  <si>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</si>
  <si>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</si>
  <si>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</si>
  <si>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</si>
  <si>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</si>
  <si>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</si>
  <si>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</si>
  <si>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</si>
  <si>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</si>
  <si>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</si>
  <si>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</si>
  <si>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</si>
  <si>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</si>
  <si>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</si>
  <si>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</si>
  <si>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</si>
  <si>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</si>
  <si>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</si>
  <si>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</si>
  <si>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</si>
  <si>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</si>
  <si>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</si>
  <si>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</si>
  <si>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</si>
  <si>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</si>
  <si>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</si>
  <si>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</si>
  <si>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</si>
  <si>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</si>
  <si>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</si>
  <si>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</si>
  <si>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</si>
  <si>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</si>
  <si>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</si>
  <si>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</si>
  <si>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</si>
  <si>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</si>
  <si>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</si>
  <si>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</si>
  <si>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</si>
  <si>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</si>
  <si>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</si>
  <si>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</si>
  <si>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</si>
  <si>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</si>
  <si>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</si>
  <si>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</si>
  <si>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</si>
  <si>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</si>
  <si>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</si>
  <si>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</si>
  <si>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</si>
  <si>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</si>
  <si>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</si>
  <si>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</si>
  <si>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</si>
  <si>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</si>
  <si>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</si>
  <si>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</si>
  <si>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</si>
  <si>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</si>
  <si>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</si>
  <si>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</si>
  <si>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</si>
  <si>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</si>
  <si>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</si>
  <si>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</si>
  <si>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</si>
  <si>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</si>
  <si>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</si>
  <si>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</si>
  <si>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</si>
  <si>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</si>
  <si>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</si>
  <si>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</si>
  <si>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</si>
  <si>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</si>
  <si>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</si>
  <si>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</si>
  <si>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</si>
  <si>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</si>
  <si>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</si>
  <si>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</si>
  <si>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</si>
  <si>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</si>
  <si>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</si>
  <si>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</si>
  <si>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</si>
  <si>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</si>
  <si>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</si>
  <si>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</si>
  <si>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</si>
  <si>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</si>
  <si>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</si>
  <si>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</si>
  <si>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</si>
  <si>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</si>
  <si>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</si>
  <si>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</si>
  <si>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</si>
  <si>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</si>
  <si>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</si>
  <si>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</si>
  <si>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</si>
  <si>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</si>
  <si>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</si>
  <si>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</si>
  <si>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</si>
  <si>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</si>
  <si>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</si>
  <si>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</si>
  <si>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</si>
  <si>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</si>
  <si>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</si>
  <si>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</si>
  <si>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</si>
  <si>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</si>
  <si>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</si>
  <si>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</si>
  <si>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</si>
  <si>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</si>
  <si>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</si>
  <si>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</si>
  <si>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</si>
  <si>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</si>
  <si>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</si>
  <si>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</si>
  <si>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</si>
  <si>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</si>
  <si>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</si>
  <si>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</si>
  <si>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</si>
  <si>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</si>
  <si>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</si>
  <si>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</si>
  <si>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</si>
  <si>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</si>
  <si>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</si>
  <si>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</si>
  <si>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</si>
  <si>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</si>
  <si>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</si>
  <si>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</si>
  <si>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</si>
  <si>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</si>
  <si>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</si>
  <si>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</si>
  <si>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</si>
  <si>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</si>
  <si>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</si>
  <si>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</si>
  <si>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</si>
  <si>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</si>
  <si>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</si>
  <si>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</si>
  <si>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</si>
  <si>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</si>
  <si>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</si>
  <si>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</si>
  <si>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</si>
  <si>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</si>
  <si>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</si>
  <si>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</si>
  <si>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</si>
  <si>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</si>
  <si>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</si>
  <si>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</si>
  <si>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</si>
  <si>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</si>
  <si>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</si>
  <si>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</si>
  <si>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</si>
  <si>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</si>
  <si>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</si>
  <si>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</si>
  <si>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</si>
  <si>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</si>
  <si>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</si>
  <si>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</si>
  <si>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</si>
  <si>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</si>
  <si>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</si>
  <si>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</si>
  <si>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</si>
  <si>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</si>
  <si>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</si>
  <si>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</si>
  <si>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</si>
  <si>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</si>
  <si>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</si>
  <si>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</si>
  <si>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</si>
  <si>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</si>
  <si>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</si>
  <si>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</si>
  <si>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</si>
  <si>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</si>
  <si>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</si>
  <si>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</si>
  <si>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</si>
  <si>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</si>
  <si>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</si>
  <si>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</si>
  <si>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</si>
  <si>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</si>
  <si>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</si>
  <si>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</si>
  <si>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</si>
  <si>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</si>
  <si>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</si>
  <si>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</si>
  <si>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</si>
  <si>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</si>
  <si>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</si>
  <si>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</si>
  <si>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</si>
  <si>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</si>
  <si>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</si>
  <si>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</si>
  <si>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</si>
  <si>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</si>
  <si>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</si>
  <si>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</si>
  <si>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</si>
  <si>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</si>
  <si>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</si>
  <si>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</si>
  <si>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</si>
  <si>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</si>
  <si>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</si>
  <si>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</si>
  <si>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</si>
  <si>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</si>
  <si>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</si>
  <si>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</si>
  <si>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</si>
  <si>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</si>
  <si>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</si>
  <si>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</si>
  <si>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</si>
  <si>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</si>
  <si>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</si>
  <si>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</si>
  <si>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</si>
  <si>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</si>
  <si>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</si>
  <si>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</si>
  <si>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</si>
  <si>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</si>
  <si>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</si>
  <si>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</si>
  <si>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</si>
  <si>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</si>
  <si>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</si>
  <si>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</si>
  <si>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</si>
  <si>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</si>
  <si>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</si>
  <si>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</si>
  <si>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</si>
  <si>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</si>
  <si>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</si>
  <si>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</si>
  <si>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</si>
  <si>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</si>
  <si>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</si>
  <si>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</si>
  <si>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</si>
  <si>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</si>
  <si>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</si>
  <si>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</si>
  <si>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</si>
  <si>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</si>
  <si>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</si>
  <si>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</si>
  <si>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</si>
  <si>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</si>
  <si>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</si>
  <si>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</si>
  <si>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</si>
  <si>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</si>
  <si>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</si>
  <si>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</si>
  <si>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</si>
  <si>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</si>
  <si>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</si>
  <si>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</si>
  <si>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</si>
  <si>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</si>
  <si>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</si>
  <si>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</si>
  <si>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</si>
  <si>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</si>
  <si>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</si>
  <si>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</si>
  <si>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</si>
  <si>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</si>
  <si>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</si>
  <si>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</si>
  <si>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</si>
  <si>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</si>
  <si>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</si>
  <si>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</si>
  <si>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</si>
  <si>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</si>
  <si>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</si>
  <si>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</si>
  <si>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</si>
  <si>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</si>
  <si>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</si>
  <si>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</si>
  <si>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</si>
  <si>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</si>
  <si>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</si>
  <si>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</si>
  <si>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</si>
  <si>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</si>
  <si>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</si>
  <si>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</si>
  <si>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</si>
  <si>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</si>
  <si>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</si>
  <si>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</si>
  <si>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</si>
  <si>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</si>
  <si>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</si>
  <si>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</si>
  <si>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</si>
  <si>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</si>
  <si>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</si>
  <si>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</si>
  <si>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</si>
  <si>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</si>
  <si>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</si>
  <si>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</si>
  <si>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</si>
  <si>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</si>
  <si>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</si>
  <si>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</si>
  <si>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</si>
  <si>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</si>
  <si>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</si>
  <si>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</si>
  <si>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</si>
  <si>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</si>
  <si>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</si>
  <si>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</si>
  <si>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</si>
  <si>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</si>
  <si>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</si>
  <si>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</si>
  <si>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</si>
  <si>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</si>
  <si>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</si>
  <si>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</si>
  <si>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</si>
  <si>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</si>
  <si>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</si>
  <si>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</si>
  <si>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</si>
  <si>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</si>
  <si>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</si>
  <si>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</si>
  <si>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</si>
  <si>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</si>
  <si>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</si>
  <si>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</si>
  <si>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</si>
  <si>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</si>
  <si>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</si>
  <si>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</si>
  <si>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</si>
  <si>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</si>
  <si>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</si>
  <si>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</si>
  <si>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</si>
  <si>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</si>
  <si>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</si>
  <si>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</si>
  <si>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</si>
  <si>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</si>
  <si>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</si>
  <si>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</si>
  <si>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</si>
  <si>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</si>
  <si>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</si>
  <si>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</si>
  <si>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</si>
  <si>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</si>
  <si>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</si>
  <si>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</si>
  <si>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</si>
  <si>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</si>
  <si>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</si>
  <si>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</si>
  <si>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</si>
  <si>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</si>
  <si>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</si>
  <si>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</si>
  <si>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</si>
  <si>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</si>
  <si>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</si>
  <si>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</si>
  <si>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</si>
  <si>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</si>
  <si>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</si>
  <si>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</si>
  <si>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</si>
  <si>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</si>
  <si>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</si>
  <si>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</si>
  <si>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</si>
  <si>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</si>
  <si>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</si>
  <si>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</si>
  <si>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</si>
  <si>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</si>
  <si>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</si>
  <si>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</si>
  <si>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</si>
  <si>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</si>
  <si>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</si>
  <si>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</si>
  <si>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</si>
  <si>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</si>
  <si>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</si>
  <si>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</si>
  <si>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</si>
  <si>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</si>
  <si>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</si>
  <si>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</si>
  <si>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</si>
  <si>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</si>
  <si>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</si>
  <si>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</si>
  <si>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</si>
  <si>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</si>
  <si>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</si>
  <si>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</si>
  <si>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</si>
  <si>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</si>
  <si>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</si>
  <si>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</si>
  <si>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</si>
  <si>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</si>
  <si>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</si>
  <si>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</si>
  <si>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</si>
  <si>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</si>
  <si>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</si>
  <si>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</si>
  <si>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</si>
  <si>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</si>
  <si>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</si>
  <si>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</si>
  <si>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</si>
  <si>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</si>
  <si>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</si>
  <si>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</si>
  <si>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</si>
  <si>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</si>
  <si>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</si>
  <si>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</si>
  <si>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</si>
  <si>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</si>
  <si>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</si>
  <si>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</si>
  <si>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</si>
  <si>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</si>
  <si>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</si>
  <si>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</si>
  <si>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</si>
  <si>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</si>
  <si>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</si>
  <si>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</si>
  <si>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</si>
  <si>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</si>
  <si>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</si>
  <si>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</si>
  <si>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</si>
  <si>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</si>
  <si>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</si>
  <si>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</si>
  <si>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</si>
  <si>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</si>
  <si>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</si>
  <si>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</si>
  <si>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</si>
  <si>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</si>
  <si>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</si>
  <si>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</si>
  <si>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</si>
  <si>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</si>
  <si>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</si>
  <si>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</si>
  <si>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</si>
  <si>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</si>
  <si>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</si>
  <si>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</si>
  <si>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</si>
  <si>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</si>
  <si>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</si>
  <si>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</si>
  <si>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</si>
  <si>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</si>
  <si>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</si>
  <si>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</si>
  <si>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</si>
  <si>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</si>
  <si>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</si>
  <si>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</si>
  <si>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</si>
  <si>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</si>
  <si>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</si>
  <si>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</si>
  <si>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</si>
  <si>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</si>
  <si>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</si>
  <si>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</si>
  <si>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</si>
  <si>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</si>
  <si>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</si>
  <si>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</si>
  <si>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</si>
  <si>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</si>
  <si>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</si>
  <si>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</si>
  <si>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</si>
  <si>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</si>
  <si>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</si>
  <si>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</si>
  <si>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</si>
  <si>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</si>
  <si>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</si>
  <si>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</si>
  <si>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</si>
  <si>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</si>
  <si>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</si>
  <si>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</si>
  <si>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</si>
  <si>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</si>
  <si>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</si>
  <si>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</si>
  <si>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</si>
  <si>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</si>
  <si>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</si>
  <si>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</si>
  <si>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</si>
  <si>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</si>
  <si>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</si>
  <si>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</si>
  <si>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</si>
  <si>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</si>
  <si>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</si>
  <si>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</si>
  <si>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</si>
  <si>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</si>
  <si>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</si>
  <si>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</si>
  <si>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</si>
  <si>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</si>
  <si>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</si>
  <si>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</si>
  <si>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</si>
  <si>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</si>
  <si>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</si>
  <si>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</si>
  <si>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</si>
  <si>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</si>
  <si>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</si>
  <si>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</si>
  <si>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</si>
  <si>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</si>
  <si>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</si>
  <si>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</si>
  <si>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</si>
  <si>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</si>
  <si>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</si>
  <si>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</si>
  <si>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</si>
  <si>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</si>
  <si>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</si>
  <si>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</si>
  <si>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</si>
  <si>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</si>
  <si>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</si>
  <si>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</si>
  <si>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</si>
  <si>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</si>
  <si>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</si>
  <si>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</si>
  <si>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</si>
  <si>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</si>
  <si>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</si>
  <si>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</si>
  <si>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</si>
  <si>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</si>
  <si>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</si>
  <si>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</si>
  <si>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</si>
  <si>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</si>
  <si>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</si>
  <si>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</si>
  <si>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</si>
  <si>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</si>
  <si>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</si>
  <si>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</si>
  <si>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</si>
  <si>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</si>
  <si>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</si>
  <si>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</si>
  <si>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</si>
  <si>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</si>
  <si>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</si>
  <si>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</si>
  <si>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</si>
  <si>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</si>
  <si>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</si>
  <si>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</si>
  <si>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</si>
  <si>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</si>
  <si>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</si>
  <si>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</si>
  <si>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</si>
  <si>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</si>
  <si>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</si>
  <si>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</si>
  <si>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</si>
  <si>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</si>
  <si>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</si>
  <si>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</si>
  <si>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</si>
  <si>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</si>
  <si>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</si>
  <si>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</si>
  <si>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</si>
  <si>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</si>
  <si>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</si>
  <si>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</si>
  <si>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</si>
  <si>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</si>
  <si>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</si>
  <si>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</si>
  <si>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</si>
  <si>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</si>
  <si>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</si>
  <si>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</si>
  <si>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</si>
  <si>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</si>
  <si>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</si>
  <si>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</si>
  <si>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</si>
  <si>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</si>
  <si>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</si>
  <si>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</si>
  <si>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</si>
  <si>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</si>
  <si>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</si>
  <si>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</si>
  <si>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</si>
  <si>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</si>
  <si>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</si>
  <si>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</si>
  <si>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</si>
  <si>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</si>
  <si>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</si>
  <si>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</si>
  <si>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</si>
  <si>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</si>
  <si>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</si>
  <si>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</si>
  <si>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</si>
  <si>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</si>
  <si>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</si>
  <si>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</si>
  <si>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</si>
  <si>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</si>
  <si>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</si>
  <si>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</si>
  <si>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</si>
  <si>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</si>
  <si>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</si>
  <si>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</si>
  <si>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</si>
  <si>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</si>
  <si>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</si>
  <si>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</si>
  <si>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</si>
  <si>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</si>
  <si>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</si>
  <si>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</si>
  <si>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</si>
  <si>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</si>
  <si>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</si>
  <si>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</si>
  <si>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</si>
  <si>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</si>
  <si>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</si>
  <si>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</si>
  <si>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</si>
  <si>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</si>
  <si>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</si>
  <si>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</si>
  <si>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</si>
  <si>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</si>
  <si>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</si>
  <si>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</si>
  <si>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</si>
  <si>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</si>
  <si>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</si>
  <si>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</si>
  <si>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</si>
  <si>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</si>
  <si>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</si>
  <si>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</si>
  <si>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</si>
  <si>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</si>
  <si>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</si>
  <si>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</si>
  <si>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</si>
  <si>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</si>
  <si>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</si>
  <si>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</si>
  <si>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</si>
  <si>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</si>
  <si>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</si>
  <si>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</si>
  <si>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</si>
  <si>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</si>
  <si>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</si>
  <si>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</si>
  <si>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</si>
  <si>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</si>
  <si>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</si>
  <si>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</si>
  <si>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</si>
  <si>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</si>
  <si>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</si>
  <si>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</si>
  <si>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</si>
  <si>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</si>
  <si>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</si>
  <si>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</si>
  <si>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</si>
  <si>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</si>
  <si>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</si>
  <si>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</si>
  <si>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</si>
  <si>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</si>
  <si>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</si>
  <si>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</si>
  <si>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</si>
  <si>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</si>
  <si>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</si>
  <si>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</si>
  <si>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</si>
  <si>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</si>
  <si>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</si>
  <si>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</si>
  <si>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</si>
  <si>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</si>
  <si>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</si>
  <si>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</si>
  <si>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</si>
  <si>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</si>
  <si>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</si>
  <si>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</si>
  <si>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</si>
  <si>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</si>
  <si>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</si>
  <si>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</si>
  <si>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</si>
  <si>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</si>
  <si>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</si>
  <si>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</si>
  <si>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</si>
  <si>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</si>
  <si>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</si>
  <si>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</si>
  <si>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</si>
  <si>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</si>
  <si>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</si>
  <si>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</si>
  <si>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</si>
  <si>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</si>
  <si>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</si>
  <si>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</si>
  <si>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</si>
  <si>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</si>
  <si>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</si>
  <si>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</si>
  <si>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</si>
  <si>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</si>
  <si>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</si>
  <si>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</si>
  <si>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</si>
  <si>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</si>
  <si>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</si>
  <si>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</si>
  <si>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</si>
  <si>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</si>
  <si>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</si>
  <si>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</si>
  <si>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</si>
  <si>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</si>
  <si>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</si>
  <si>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</si>
  <si>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</si>
  <si>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</si>
  <si>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</si>
  <si>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</si>
  <si>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</si>
  <si>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</si>
  <si>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</si>
  <si>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</si>
  <si>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</si>
  <si>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</si>
  <si>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</si>
  <si>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</si>
  <si>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</si>
  <si>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</si>
  <si>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</si>
  <si>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</si>
  <si>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</si>
  <si>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</si>
  <si>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</si>
  <si>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</si>
  <si>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</si>
  <si>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</si>
  <si>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</si>
  <si>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</si>
  <si>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</si>
  <si>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</si>
  <si>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</si>
  <si>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</si>
  <si>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</si>
  <si>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</si>
  <si>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</si>
  <si>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</si>
  <si>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</si>
  <si>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</si>
  <si>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</si>
  <si>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</si>
  <si>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</si>
  <si>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</si>
  <si>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</si>
  <si>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</si>
  <si>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</si>
  <si>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</si>
  <si>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</si>
  <si>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</si>
  <si>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</si>
  <si>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</si>
  <si>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</si>
  <si>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</si>
  <si>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</si>
  <si>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</si>
  <si>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</si>
  <si>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</si>
  <si>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</si>
  <si>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</si>
  <si>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</si>
  <si>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</si>
  <si>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</si>
  <si>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</si>
  <si>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</si>
  <si>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</si>
  <si>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</si>
  <si>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</si>
  <si>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</si>
  <si>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</si>
  <si>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</si>
  <si>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</si>
  <si>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</si>
  <si>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</si>
  <si>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</si>
  <si>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</si>
  <si>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</si>
  <si>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</si>
  <si>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</si>
  <si>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</si>
  <si>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</si>
  <si>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</si>
  <si>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</si>
  <si>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</si>
  <si>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</si>
  <si>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</si>
  <si>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</si>
  <si>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</si>
  <si>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</si>
  <si>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</si>
  <si>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</si>
  <si>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</si>
  <si>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</si>
  <si>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</si>
  <si>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</si>
  <si>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</si>
  <si>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</si>
  <si>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</si>
  <si>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</si>
  <si>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</si>
  <si>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</si>
  <si>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</si>
  <si>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</si>
  <si>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</si>
  <si>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</si>
  <si>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</si>
  <si>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</si>
  <si>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</si>
  <si>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</si>
  <si>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</si>
  <si>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</si>
  <si>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</si>
  <si>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</si>
  <si>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</si>
  <si>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</si>
  <si>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</si>
  <si>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</si>
  <si>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</si>
  <si>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</si>
  <si>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</si>
  <si>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</si>
  <si>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</si>
  <si>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</si>
  <si>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</si>
  <si>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</si>
  <si>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</si>
  <si>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</si>
  <si>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</si>
  <si>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</si>
  <si>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</si>
  <si>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</si>
  <si>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</si>
  <si>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</si>
  <si>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</si>
  <si>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</si>
  <si>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</si>
  <si>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</si>
  <si>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</si>
  <si>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</si>
  <si>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</si>
  <si>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</si>
  <si>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</si>
  <si>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</si>
  <si>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</si>
  <si>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</si>
  <si>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</si>
  <si>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</si>
  <si>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</si>
  <si>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</si>
  <si>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</si>
  <si>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</si>
  <si>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</si>
  <si>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</si>
  <si>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</si>
  <si>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</si>
  <si>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</si>
  <si>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</si>
  <si>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</si>
  <si>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</si>
  <si>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</si>
  <si>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</si>
  <si>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</si>
  <si>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</si>
  <si>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</si>
  <si>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</si>
  <si>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</si>
  <si>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</si>
  <si>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</si>
  <si>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</si>
  <si>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</si>
  <si>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</si>
  <si>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</si>
  <si>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</si>
  <si>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</si>
  <si>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</si>
  <si>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</si>
  <si>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</si>
  <si>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</si>
  <si>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</si>
  <si>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</si>
  <si>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</si>
  <si>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</si>
  <si>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</si>
  <si>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</si>
  <si>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</si>
  <si>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</si>
  <si>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</si>
  <si>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</si>
  <si>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</si>
  <si>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</si>
  <si>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</si>
  <si>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</si>
  <si>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</si>
  <si>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</si>
  <si>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</si>
  <si>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</si>
  <si>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</si>
  <si>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</si>
  <si>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</si>
  <si>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</si>
  <si>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</si>
  <si>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</si>
  <si>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</si>
  <si>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</si>
  <si>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</si>
  <si>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</si>
  <si>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</si>
  <si>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</si>
  <si>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</si>
  <si>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</si>
  <si>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</si>
  <si>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</si>
  <si>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</si>
  <si>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</si>
  <si>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</si>
  <si>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</si>
  <si>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</si>
  <si>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</si>
  <si>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</si>
  <si>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</si>
  <si>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</si>
  <si>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</si>
  <si>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</si>
  <si>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</si>
  <si>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</si>
  <si>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</si>
  <si>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</si>
  <si>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</si>
  <si>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</si>
  <si>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</si>
  <si>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</si>
  <si>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</si>
  <si>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</si>
  <si>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</si>
  <si>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</si>
  <si>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</si>
  <si>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</si>
  <si>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</si>
  <si>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</si>
  <si>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</si>
  <si>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</si>
  <si>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</si>
  <si>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</si>
  <si>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</si>
  <si>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</si>
  <si>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</si>
  <si>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</si>
  <si>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</si>
  <si>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</si>
  <si>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</si>
  <si>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</si>
  <si>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</si>
  <si>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</si>
  <si>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</si>
  <si>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</si>
  <si>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</si>
  <si>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</si>
  <si>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</si>
  <si>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</si>
  <si>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</si>
  <si>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</si>
  <si>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</si>
  <si>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</si>
  <si>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</si>
  <si>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</si>
  <si>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</si>
  <si>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</si>
  <si>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</si>
  <si>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</si>
  <si>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</si>
  <si>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</si>
  <si>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</si>
  <si>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</si>
  <si>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</si>
  <si>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</si>
  <si>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</si>
  <si>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</si>
  <si>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</si>
  <si>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</si>
  <si>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</si>
  <si>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</si>
  <si>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</si>
  <si>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</si>
  <si>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</si>
  <si>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</si>
  <si>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</si>
  <si>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</si>
  <si>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</si>
  <si>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</si>
  <si>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</si>
  <si>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</si>
  <si>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</si>
  <si>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</si>
  <si>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</si>
  <si>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</si>
  <si>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</si>
  <si>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</si>
  <si>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</si>
  <si>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</si>
  <si>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</si>
  <si>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</si>
  <si>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</si>
  <si>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</si>
  <si>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</si>
  <si>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</si>
  <si>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</si>
  <si>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</si>
  <si>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</si>
  <si>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</si>
  <si>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</si>
  <si>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</si>
  <si>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</si>
  <si>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</si>
  <si>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</si>
  <si>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</si>
  <si>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</si>
  <si>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</si>
  <si>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</si>
  <si>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</si>
  <si>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</si>
  <si>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</si>
  <si>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</si>
  <si>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</si>
  <si>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</si>
  <si>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</si>
  <si>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</si>
  <si>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</si>
  <si>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</si>
  <si>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</si>
  <si>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</si>
  <si>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</si>
  <si>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</si>
  <si>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</si>
  <si>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</si>
  <si>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</si>
  <si>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</si>
  <si>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</si>
  <si>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</si>
  <si>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</si>
  <si>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</si>
  <si>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</si>
  <si>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</si>
  <si>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</si>
  <si>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</si>
  <si>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</si>
  <si>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</si>
  <si>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</si>
  <si>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</si>
  <si>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</si>
  <si>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</si>
  <si>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</si>
  <si>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</si>
  <si>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</si>
  <si>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</si>
  <si>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</si>
  <si>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</si>
  <si>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</si>
  <si>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</si>
  <si>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</si>
  <si>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</si>
  <si>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</si>
  <si>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</si>
  <si>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</si>
  <si>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</si>
  <si>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</si>
  <si>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</si>
  <si>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</si>
  <si>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</si>
  <si>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</si>
  <si>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</si>
  <si>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</si>
  <si>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</si>
  <si>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</si>
  <si>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</si>
  <si>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</si>
  <si>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</si>
  <si>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</si>
  <si>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</si>
  <si>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</si>
  <si>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</si>
  <si>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</si>
  <si>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</si>
  <si>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</si>
  <si>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</si>
  <si>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</si>
  <si>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</si>
  <si>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</si>
  <si>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</si>
  <si>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</si>
  <si>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</si>
  <si>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</si>
  <si>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</si>
  <si>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</si>
  <si>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</si>
  <si>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</si>
  <si>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</si>
  <si>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</si>
  <si>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</si>
  <si>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</si>
  <si>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</si>
  <si>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</si>
  <si>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</si>
  <si>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</si>
  <si>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</si>
  <si>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</si>
  <si>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</si>
  <si>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</si>
  <si>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</si>
  <si>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</si>
  <si>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</si>
  <si>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</si>
  <si>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</si>
  <si>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</si>
  <si>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</si>
  <si>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</si>
  <si>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</si>
  <si>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</si>
  <si>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</si>
  <si>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</si>
  <si>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</si>
  <si>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</si>
  <si>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</si>
  <si>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</si>
  <si>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</si>
  <si>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</si>
  <si>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</si>
  <si>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</si>
  <si>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</si>
  <si>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</si>
  <si>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</si>
  <si>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</si>
  <si>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</si>
  <si>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</si>
  <si>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</si>
  <si>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</si>
  <si>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</si>
  <si>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</si>
  <si>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</si>
  <si>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</si>
  <si>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</si>
  <si>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</si>
  <si>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</si>
  <si>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</si>
  <si>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</si>
  <si>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</si>
  <si>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</si>
  <si>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</si>
  <si>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</si>
  <si>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</si>
  <si>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</si>
  <si>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</si>
  <si>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</si>
  <si>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</si>
  <si>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</si>
  <si>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</si>
  <si>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</si>
  <si>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</si>
  <si>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</si>
  <si>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</si>
  <si>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</si>
  <si>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</si>
  <si>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</si>
  <si>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</si>
  <si>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</si>
  <si>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</si>
  <si>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</si>
  <si>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</si>
  <si>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</si>
  <si>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</si>
  <si>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</si>
  <si>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</si>
  <si>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</si>
  <si>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</si>
  <si>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</si>
  <si>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</si>
  <si>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</si>
  <si>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</si>
  <si>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</si>
  <si>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</si>
  <si>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</si>
  <si>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</si>
  <si>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</si>
  <si>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</si>
  <si>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</si>
  <si>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</si>
  <si>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</si>
  <si>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</si>
  <si>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</si>
  <si>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</si>
  <si>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</si>
  <si>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</si>
  <si>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</si>
  <si>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</si>
  <si>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</si>
  <si>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</si>
  <si>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</si>
  <si>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</si>
  <si>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</si>
  <si>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</si>
  <si>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</si>
  <si>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</si>
  <si>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</si>
  <si>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</si>
  <si>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</si>
  <si>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</si>
  <si>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</si>
  <si>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</si>
  <si>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</si>
  <si>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</si>
  <si>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</si>
  <si>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</si>
  <si>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</si>
  <si>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</si>
  <si>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</si>
  <si>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</si>
  <si>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</si>
  <si>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</si>
  <si>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</si>
  <si>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</si>
  <si>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</si>
  <si>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</si>
  <si>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</si>
  <si>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</si>
  <si>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</si>
  <si>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</si>
  <si>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</si>
  <si>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</si>
  <si>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</si>
  <si>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</si>
  <si>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</si>
  <si>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</si>
  <si>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</si>
  <si>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</si>
  <si>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</si>
  <si>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</si>
  <si>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</si>
  <si>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</si>
  <si>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</si>
  <si>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</si>
  <si>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</si>
  <si>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</si>
  <si>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</si>
  <si>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</si>
  <si>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</si>
  <si>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</si>
  <si>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</si>
  <si>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</si>
  <si>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</si>
  <si>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</si>
  <si>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</si>
  <si>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</si>
  <si>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</si>
  <si>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</si>
  <si>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</si>
  <si>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</si>
  <si>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</si>
  <si>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</si>
  <si>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</si>
  <si>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</si>
  <si>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</si>
  <si>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</si>
  <si>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</si>
  <si>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</si>
  <si>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</si>
  <si>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</si>
  <si>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</si>
  <si>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</si>
  <si>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</si>
  <si>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</si>
  <si>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</si>
  <si>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</si>
  <si>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</si>
  <si>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</si>
  <si>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</si>
  <si>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</si>
  <si>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</si>
  <si>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</si>
  <si>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</si>
  <si>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</si>
  <si>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</si>
  <si>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</si>
  <si>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</si>
  <si>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</si>
  <si>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</si>
  <si>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</si>
  <si>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</si>
  <si>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</si>
  <si>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</si>
  <si>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</si>
  <si>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</si>
  <si>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</si>
  <si>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</si>
  <si>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</si>
  <si>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</si>
  <si>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</si>
  <si>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</si>
  <si>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</si>
  <si>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</si>
  <si>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</si>
  <si>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</si>
  <si>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</si>
  <si>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</si>
  <si>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</si>
  <si>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</si>
  <si>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</si>
  <si>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</si>
  <si>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</si>
  <si>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</si>
  <si>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</si>
  <si>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</si>
  <si>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</si>
  <si>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</si>
  <si>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</si>
  <si>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</si>
  <si>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</si>
  <si>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</si>
  <si>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</si>
  <si>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</si>
  <si>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</si>
  <si>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</si>
  <si>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</si>
  <si>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</si>
  <si>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</si>
  <si>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</si>
  <si>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</si>
  <si>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</si>
  <si>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</si>
  <si>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</si>
  <si>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</si>
  <si>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</si>
  <si>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</si>
  <si>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</si>
  <si>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</si>
  <si>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</si>
  <si>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</si>
  <si>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</si>
  <si>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</si>
  <si>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</si>
  <si>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</si>
  <si>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</si>
  <si>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</si>
  <si>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</si>
  <si>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</si>
  <si>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</si>
  <si>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</si>
  <si>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</si>
  <si>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</si>
  <si>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</si>
  <si>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</si>
  <si>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</si>
  <si>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</si>
  <si>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</si>
  <si>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</si>
  <si>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</si>
  <si>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</si>
  <si>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</si>
  <si>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</si>
  <si>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</si>
  <si>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</si>
  <si>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</si>
  <si>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</si>
  <si>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</si>
  <si>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</si>
  <si>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</si>
  <si>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</si>
  <si>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</si>
  <si>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</si>
  <si>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</si>
  <si>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</si>
  <si>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</si>
  <si>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</si>
  <si>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</si>
  <si>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</si>
  <si>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</si>
  <si>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</si>
  <si>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</si>
  <si>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</si>
  <si>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</si>
  <si>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</si>
  <si>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</si>
  <si>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</si>
  <si>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</si>
  <si>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</si>
  <si>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</si>
  <si>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</si>
  <si>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</si>
  <si>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</si>
  <si>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</si>
  <si>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</si>
  <si>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</si>
  <si>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</si>
  <si>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</si>
  <si>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</si>
  <si>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</si>
  <si>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</si>
  <si>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</si>
  <si>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</si>
  <si>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</si>
  <si>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</si>
  <si>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</si>
  <si>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</si>
  <si>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</si>
  <si>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</si>
  <si>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</si>
  <si>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</si>
  <si>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</si>
  <si>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</si>
  <si>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</si>
  <si>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</si>
  <si>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</si>
  <si>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</si>
  <si>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</si>
  <si>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</si>
  <si>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</si>
  <si>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</si>
  <si>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</si>
  <si>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</si>
  <si>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</si>
  <si>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</si>
  <si>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</si>
  <si>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</si>
  <si>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</si>
  <si>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</si>
  <si>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</si>
  <si>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</si>
  <si>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</si>
  <si>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</si>
  <si>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</si>
  <si>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</si>
  <si>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</si>
  <si>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</si>
  <si>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</si>
  <si>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</si>
  <si>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</si>
  <si>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</si>
  <si>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</si>
  <si>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</si>
  <si>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</si>
  <si>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</si>
  <si>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</si>
  <si>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</si>
  <si>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</si>
  <si>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</si>
  <si>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</si>
  <si>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</si>
  <si>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</si>
  <si>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</si>
  <si>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</si>
  <si>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</si>
  <si>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</si>
  <si>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</si>
  <si>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</si>
  <si>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</si>
  <si>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</si>
  <si>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</si>
  <si>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</si>
  <si>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</si>
  <si>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</si>
  <si>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</si>
  <si>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</si>
  <si>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</si>
  <si>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</si>
  <si>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</si>
  <si>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</si>
  <si>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</si>
  <si>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</si>
  <si>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</si>
  <si>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</si>
  <si>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</si>
  <si>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</si>
  <si>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</si>
  <si>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</si>
  <si>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</si>
  <si>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</si>
  <si>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</si>
  <si>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</si>
  <si>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</si>
  <si>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</si>
  <si>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</si>
  <si>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</si>
  <si>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</si>
  <si>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</si>
  <si>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</si>
  <si>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</si>
  <si>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</si>
  <si>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</si>
  <si>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</si>
  <si>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</si>
  <si>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</si>
  <si>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</si>
  <si>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</si>
  <si>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</si>
  <si>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</si>
  <si>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</si>
  <si>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</si>
  <si>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</si>
  <si>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</si>
  <si>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</si>
  <si>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</si>
  <si>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</si>
  <si>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</si>
  <si>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</si>
  <si>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</si>
  <si>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</si>
  <si>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</si>
  <si>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</si>
  <si>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</si>
  <si>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</si>
  <si>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</si>
  <si>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</si>
  <si>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</si>
  <si>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</si>
  <si>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</si>
  <si>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</si>
  <si>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</si>
  <si>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</si>
  <si>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</si>
  <si>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</si>
  <si>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</si>
  <si>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</si>
  <si>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</si>
  <si>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</si>
  <si>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</si>
  <si>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</si>
  <si>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</si>
  <si>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</si>
  <si>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</si>
  <si>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</si>
  <si>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</si>
  <si>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</si>
  <si>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</si>
  <si>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</si>
  <si>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</si>
  <si>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</si>
  <si>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</si>
  <si>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</si>
  <si>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</si>
  <si>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</si>
  <si>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</si>
  <si>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</si>
  <si>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</si>
  <si>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</si>
  <si>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</si>
  <si>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</si>
  <si>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</si>
  <si>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</si>
  <si>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</si>
  <si>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</si>
  <si>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</si>
  <si>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</si>
  <si>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</si>
  <si>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</si>
  <si>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</si>
  <si>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</si>
  <si>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</si>
  <si>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</si>
  <si>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</si>
  <si>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</si>
  <si>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</si>
  <si>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</si>
  <si>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</si>
  <si>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</si>
  <si>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</si>
  <si>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</si>
  <si>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</si>
  <si>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</si>
  <si>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</si>
  <si>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</si>
  <si>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</si>
  <si>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</si>
  <si>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</si>
  <si>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</si>
  <si>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</si>
  <si>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</si>
  <si>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</si>
  <si>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</si>
  <si>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</si>
  <si>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</si>
  <si>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</si>
  <si>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</si>
  <si>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</si>
  <si>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</si>
  <si>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</si>
  <si>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</si>
  <si>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</si>
  <si>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</si>
  <si>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</si>
  <si>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</si>
  <si>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</si>
  <si>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</si>
  <si>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</si>
  <si>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</si>
  <si>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</si>
  <si>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</si>
  <si>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</si>
  <si>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</si>
  <si>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</si>
  <si>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</si>
  <si>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</si>
  <si>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</si>
  <si>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</si>
  <si>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</si>
  <si>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</si>
  <si>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</si>
  <si>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</si>
  <si>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</si>
  <si>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</si>
  <si>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</si>
  <si>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</si>
  <si>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</si>
  <si>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</si>
  <si>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</si>
  <si>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</si>
  <si>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</si>
  <si>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</si>
  <si>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</si>
  <si>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</si>
  <si>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</si>
  <si>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</si>
  <si>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</si>
  <si>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</si>
  <si>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</si>
  <si>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</si>
  <si>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</si>
  <si>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</si>
  <si>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</si>
  <si>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</si>
  <si>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</si>
  <si>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</si>
  <si>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</si>
  <si>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</si>
  <si>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</si>
  <si>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</si>
  <si>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</si>
  <si>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</si>
  <si>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</si>
  <si>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</si>
  <si>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</si>
  <si>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</si>
  <si>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</si>
  <si>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</si>
  <si>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</si>
  <si>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</si>
  <si>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</si>
  <si>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</si>
  <si>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</si>
  <si>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</si>
  <si>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</si>
  <si>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</si>
  <si>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</si>
  <si>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</si>
  <si>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</si>
  <si>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</si>
  <si>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</si>
  <si>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</si>
  <si>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</si>
  <si>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</si>
  <si>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</si>
  <si>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</si>
  <si>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</si>
  <si>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</si>
  <si>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</si>
  <si>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</si>
  <si>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</si>
  <si>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</si>
  <si>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</si>
  <si>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</si>
  <si>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</si>
  <si>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</si>
  <si>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</si>
  <si>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</si>
  <si>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</si>
  <si>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</si>
  <si>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</si>
  <si>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</si>
  <si>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</si>
  <si>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</si>
  <si>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</si>
  <si>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</si>
  <si>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</si>
  <si>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</si>
  <si>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</si>
  <si>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</si>
  <si>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</si>
  <si>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</si>
  <si>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</si>
  <si>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</si>
  <si>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</si>
  <si>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</si>
  <si>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</si>
  <si>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</si>
  <si>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</si>
  <si>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</si>
  <si>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</si>
  <si>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</si>
  <si>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</si>
  <si>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</si>
  <si>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</si>
  <si>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</si>
  <si>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</si>
  <si>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</si>
  <si>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</si>
  <si>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</si>
  <si>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</si>
  <si>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</si>
  <si>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</si>
  <si>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</si>
  <si>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</si>
  <si>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</si>
  <si>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</si>
  <si>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</si>
  <si>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</si>
  <si>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</si>
  <si>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</si>
  <si>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</si>
  <si>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</si>
  <si>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</si>
  <si>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</si>
  <si>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</si>
  <si>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</si>
  <si>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</si>
  <si>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</si>
  <si>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</si>
  <si>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</si>
  <si>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</si>
  <si>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</si>
  <si>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</si>
  <si>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</si>
  <si>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</si>
  <si>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</si>
  <si>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</si>
  <si>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</si>
  <si>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</si>
  <si>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</si>
  <si>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</si>
  <si>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</si>
  <si>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</si>
  <si>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</si>
  <si>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</si>
  <si>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</si>
  <si>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</si>
  <si>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</si>
  <si>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</si>
  <si>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</si>
  <si>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</si>
  <si>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</si>
  <si>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</si>
  <si>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</si>
  <si>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</si>
  <si>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</si>
  <si>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</si>
  <si>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</si>
  <si>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</si>
  <si>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</si>
  <si>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</si>
  <si>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</si>
  <si>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</si>
  <si>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</si>
  <si>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</si>
  <si>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</si>
  <si>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</si>
  <si>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</si>
  <si>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</si>
  <si>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</si>
  <si>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</si>
  <si>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</si>
  <si>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</si>
  <si>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</si>
  <si>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</si>
  <si>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</si>
  <si>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</si>
  <si>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</si>
  <si>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</si>
  <si>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</si>
  <si>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</si>
  <si>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</si>
  <si>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</si>
  <si>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</si>
  <si>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</si>
  <si>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</si>
  <si>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</si>
  <si>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</si>
  <si>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</si>
  <si>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</si>
  <si>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</si>
  <si>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</si>
  <si>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</si>
  <si>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</si>
  <si>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</si>
  <si>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</si>
  <si>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</si>
  <si>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</si>
  <si>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</si>
  <si>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</si>
  <si>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</si>
  <si>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</si>
  <si>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</si>
  <si>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</si>
  <si>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</si>
  <si>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</si>
  <si>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</si>
  <si>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</si>
  <si>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</si>
  <si>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</si>
  <si>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</si>
  <si>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</si>
  <si>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</si>
  <si>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</si>
  <si>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</si>
  <si>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</si>
  <si>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</si>
  <si>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</si>
  <si>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</si>
  <si>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</si>
  <si>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</si>
  <si>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</si>
  <si>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</si>
  <si>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</si>
  <si>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</si>
  <si>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</si>
  <si>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</si>
  <si>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</si>
  <si>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</si>
  <si>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</si>
  <si>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</si>
  <si>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</si>
  <si>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</si>
  <si>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</si>
  <si>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</si>
  <si>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</si>
  <si>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</si>
  <si>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</si>
  <si>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</si>
  <si>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</si>
  <si>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</si>
  <si>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</si>
  <si>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</si>
  <si>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</si>
  <si>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</si>
  <si>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</si>
  <si>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</si>
  <si>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</si>
  <si>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</si>
  <si>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</si>
  <si>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</si>
  <si>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</si>
  <si>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</si>
  <si>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</si>
  <si>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</si>
  <si>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</si>
  <si>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</si>
  <si>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</si>
  <si>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</si>
  <si>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</si>
  <si>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</si>
  <si>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</si>
  <si>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</si>
  <si>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</si>
  <si>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</si>
  <si>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</si>
  <si>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</si>
  <si>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</si>
  <si>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</si>
  <si>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</si>
  <si>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</si>
  <si>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</si>
  <si>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</si>
  <si>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</si>
  <si>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</si>
  <si>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</si>
  <si>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</si>
  <si>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</si>
  <si>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</si>
  <si>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</si>
  <si>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</si>
  <si>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</si>
  <si>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</si>
  <si>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</si>
  <si>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</si>
  <si>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</si>
  <si>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</si>
  <si>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</si>
  <si>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</si>
  <si>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</si>
  <si>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</si>
  <si>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</si>
  <si>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</si>
  <si>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</si>
  <si>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</si>
  <si>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</si>
  <si>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</si>
  <si>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</si>
  <si>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</si>
  <si>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</si>
  <si>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</si>
  <si>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</si>
  <si>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</si>
  <si>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</si>
  <si>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</si>
  <si>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</si>
  <si>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</si>
  <si>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</si>
  <si>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</si>
  <si>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</si>
  <si>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</si>
  <si>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</si>
  <si>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</si>
  <si>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</si>
  <si>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</si>
  <si>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</si>
  <si>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</si>
  <si>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</si>
  <si>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</si>
  <si>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</si>
  <si>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</si>
  <si>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</si>
  <si>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</si>
  <si>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</si>
  <si>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</si>
  <si>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</si>
  <si>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</si>
  <si>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</si>
  <si>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</si>
  <si>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</si>
  <si>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</si>
  <si>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</si>
  <si>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</si>
  <si>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</si>
  <si>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</si>
  <si>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</si>
  <si>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</si>
  <si>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</si>
  <si>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</si>
  <si>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</si>
  <si>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</si>
  <si>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</si>
  <si>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</si>
  <si>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</si>
  <si>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</si>
  <si>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</si>
  <si>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</si>
  <si>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</si>
  <si>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</si>
  <si>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</si>
  <si>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</si>
  <si>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</si>
  <si>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</si>
  <si>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</si>
  <si>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</si>
  <si>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</si>
  <si>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</si>
  <si>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</si>
  <si>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</si>
  <si>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</si>
  <si>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</si>
  <si>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</si>
  <si>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</si>
  <si>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</si>
  <si>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</si>
  <si>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</si>
  <si>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</si>
  <si>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</si>
  <si>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</si>
  <si>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</si>
  <si>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</si>
  <si>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</si>
  <si>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</si>
  <si>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</si>
  <si>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</si>
  <si>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</si>
  <si>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</si>
  <si>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</si>
  <si>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</si>
  <si>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</si>
  <si>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</si>
  <si>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</si>
  <si>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</si>
  <si>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</si>
  <si>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</si>
  <si>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</si>
  <si>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</si>
  <si>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</si>
  <si>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</si>
  <si>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</si>
  <si>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</si>
  <si>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</si>
  <si>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</si>
  <si>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</si>
  <si>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</si>
  <si>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</si>
  <si>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</si>
  <si>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</si>
  <si>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</si>
  <si>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</si>
  <si>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</si>
  <si>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</si>
  <si>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</si>
  <si>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</si>
  <si>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</si>
  <si>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</si>
  <si>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</si>
  <si>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</si>
  <si>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</si>
  <si>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</si>
  <si>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</si>
  <si>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</si>
  <si>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</si>
  <si>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</si>
  <si>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</si>
  <si>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</si>
  <si>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</si>
  <si>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</si>
  <si>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</si>
  <si>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</si>
  <si>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</si>
  <si>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</si>
  <si>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</si>
  <si>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</si>
  <si>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</si>
  <si>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</si>
  <si>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</si>
  <si>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</si>
  <si>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</si>
  <si>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</si>
  <si>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</si>
  <si>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</si>
  <si>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</si>
  <si>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</si>
  <si>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</si>
  <si>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</si>
  <si>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</si>
  <si>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</si>
  <si>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</si>
  <si>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</si>
  <si>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</si>
  <si>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</si>
  <si>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</si>
  <si>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</si>
  <si>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</si>
  <si>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</si>
  <si>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</si>
  <si>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</si>
  <si>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</si>
  <si>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</si>
  <si>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</si>
  <si>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</si>
  <si>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</si>
  <si>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</si>
  <si>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</si>
  <si>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</si>
  <si>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</si>
  <si>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</si>
  <si>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</si>
  <si>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</si>
  <si>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</si>
  <si>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</si>
  <si>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</si>
  <si>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</si>
  <si>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</si>
  <si>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</si>
  <si>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</si>
  <si>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</si>
  <si>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</si>
  <si>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</si>
  <si>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</si>
  <si>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</si>
  <si>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</si>
  <si>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</si>
  <si>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</si>
  <si>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</si>
  <si>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</si>
  <si>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</si>
  <si>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</si>
  <si>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</si>
  <si>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</si>
  <si>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</si>
  <si>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</si>
  <si>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</si>
  <si>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</si>
  <si>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</si>
  <si>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</si>
  <si>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</si>
  <si>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</si>
  <si>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</si>
  <si>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</si>
  <si>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</si>
  <si>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</si>
  <si>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</si>
  <si>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</si>
  <si>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</si>
  <si>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</si>
  <si>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</si>
  <si>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</si>
  <si>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</si>
  <si>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</si>
  <si>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</si>
  <si>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</si>
  <si>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</si>
  <si>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</si>
  <si>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</si>
  <si>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</si>
  <si>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</si>
  <si>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</si>
  <si>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</si>
  <si>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</si>
  <si>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</si>
  <si>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</si>
  <si>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</si>
  <si>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</si>
  <si>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</si>
  <si>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</si>
  <si>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</si>
  <si>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</si>
  <si>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</si>
  <si>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</si>
  <si>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</si>
  <si>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</si>
  <si>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</si>
  <si>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</si>
  <si>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</si>
  <si>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</si>
  <si>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</si>
  <si>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</si>
  <si>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</si>
  <si>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</si>
  <si>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</si>
  <si>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</si>
  <si>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</si>
  <si>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</si>
  <si>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</si>
  <si>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</si>
  <si>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</si>
  <si>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</si>
  <si>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</si>
  <si>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</si>
  <si>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</si>
  <si>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</si>
  <si>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</si>
  <si>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</si>
  <si>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</si>
  <si>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</si>
  <si>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</si>
  <si>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</si>
  <si>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</si>
  <si>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</si>
  <si>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</si>
  <si>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</si>
  <si>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</si>
  <si>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</si>
  <si>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</si>
  <si>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</si>
  <si>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</si>
  <si>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</si>
  <si>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</si>
  <si>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</si>
  <si>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</si>
  <si>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</si>
  <si>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</si>
  <si>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</si>
  <si>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</si>
  <si>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</si>
  <si>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</si>
  <si>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</si>
  <si>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</si>
  <si>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</si>
  <si>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</si>
  <si>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</si>
  <si>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</si>
  <si>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</si>
  <si>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</si>
  <si>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</si>
  <si>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</si>
  <si>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</si>
  <si>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</si>
  <si>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</si>
  <si>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</si>
  <si>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</si>
  <si>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</si>
  <si>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</si>
  <si>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</si>
  <si>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</si>
  <si>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</si>
  <si>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</si>
  <si>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</si>
  <si>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</si>
  <si>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</si>
  <si>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</si>
  <si>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</si>
  <si>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</si>
  <si>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</si>
  <si>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</si>
  <si>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</si>
  <si>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</si>
  <si>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</si>
  <si>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</si>
  <si>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</si>
  <si>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</si>
  <si>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</si>
  <si>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</si>
  <si>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</si>
  <si>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</si>
  <si>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</si>
  <si>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</si>
  <si>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</si>
  <si>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</si>
  <si>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</si>
  <si>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</si>
  <si>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</si>
  <si>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</si>
  <si>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</si>
  <si>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</si>
  <si>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</si>
  <si>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</si>
  <si>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</si>
  <si>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</si>
  <si>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</si>
  <si>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</si>
  <si>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</si>
  <si>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</si>
  <si>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</si>
  <si>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</si>
  <si>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</si>
  <si>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</si>
  <si>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</si>
  <si>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</si>
  <si>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</si>
  <si>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</si>
  <si>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</si>
  <si>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</si>
  <si>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</si>
  <si>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</si>
  <si>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</si>
  <si>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</si>
  <si>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</si>
  <si>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</si>
  <si>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</si>
  <si>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</si>
  <si>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</si>
  <si>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</si>
  <si>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</si>
  <si>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</si>
  <si>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</si>
  <si>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</si>
  <si>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</si>
  <si>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</si>
  <si>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</si>
  <si>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</si>
  <si>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</si>
  <si>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</si>
  <si>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</si>
  <si>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</si>
  <si>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</si>
  <si>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</si>
  <si>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</si>
  <si>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</si>
  <si>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</si>
  <si>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</si>
  <si>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</si>
  <si>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</si>
  <si>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</si>
  <si>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</si>
  <si>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</si>
  <si>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</si>
  <si>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</si>
  <si>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</si>
  <si>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</si>
  <si>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</si>
  <si>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</si>
  <si>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</si>
  <si>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</si>
  <si>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</si>
  <si>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</si>
  <si>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</si>
  <si>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</si>
  <si>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</si>
  <si>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</si>
  <si>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</si>
  <si>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</si>
  <si>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</si>
  <si>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</si>
  <si>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</si>
  <si>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</si>
  <si>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</si>
  <si>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</si>
  <si>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</si>
  <si>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</si>
  <si>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</si>
  <si>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</si>
  <si>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</si>
  <si>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</si>
  <si>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</si>
  <si>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</si>
  <si>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</si>
  <si>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</si>
  <si>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</si>
  <si>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</si>
  <si>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</si>
  <si>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</si>
  <si>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</si>
  <si>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</si>
  <si>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</si>
  <si>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</si>
  <si>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</si>
  <si>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</si>
  <si>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</si>
  <si>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</si>
  <si>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</si>
  <si>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</si>
  <si>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</si>
  <si>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</si>
  <si>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</si>
  <si>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</si>
  <si>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</si>
  <si>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</si>
  <si>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</si>
  <si>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</si>
  <si>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</si>
  <si>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</si>
  <si>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</si>
  <si>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</si>
  <si>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</si>
  <si>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</si>
  <si>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</si>
  <si>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</si>
  <si>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</si>
  <si>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</si>
  <si>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</si>
  <si>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</si>
  <si>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</si>
  <si>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</si>
  <si>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</si>
  <si>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</si>
  <si>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</si>
  <si>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</si>
  <si>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</si>
  <si>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</si>
  <si>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</si>
  <si>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</si>
  <si>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</si>
  <si>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</si>
  <si>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</si>
  <si>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</si>
  <si>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</si>
  <si>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</si>
  <si>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</si>
  <si>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</si>
  <si>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</si>
  <si>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</si>
  <si>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</si>
  <si>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</si>
  <si>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</si>
  <si>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</si>
  <si>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</si>
  <si>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</si>
  <si>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</si>
  <si>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</si>
  <si>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</si>
  <si>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</si>
  <si>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</si>
  <si>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</si>
  <si>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</si>
  <si>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</si>
  <si>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</si>
  <si>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</si>
  <si>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</si>
  <si>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</si>
  <si>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</si>
  <si>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</si>
  <si>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</si>
  <si>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</si>
  <si>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</si>
  <si>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</si>
  <si>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</si>
  <si>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</si>
  <si>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</si>
  <si>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</si>
  <si>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</si>
  <si>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</si>
  <si>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</si>
  <si>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</si>
  <si>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</si>
  <si>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</si>
  <si>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</si>
  <si>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</si>
  <si>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</si>
  <si>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</si>
  <si>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</si>
  <si>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</si>
  <si>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</si>
  <si>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</si>
  <si>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</si>
  <si>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</si>
  <si>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</si>
  <si>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</si>
  <si>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</si>
  <si>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</si>
  <si>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</si>
  <si>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</si>
  <si>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</si>
  <si>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</si>
  <si>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</si>
  <si>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</si>
  <si>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</si>
  <si>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</si>
  <si>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</si>
  <si>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</si>
  <si>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</si>
  <si>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</si>
  <si>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</si>
  <si>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</si>
  <si>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</si>
  <si>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</si>
  <si>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</si>
  <si>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</si>
  <si>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</si>
  <si>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</si>
  <si>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</si>
  <si>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</si>
  <si>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</si>
  <si>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</si>
  <si>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</si>
  <si>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</si>
  <si>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</si>
  <si>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</si>
  <si>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</si>
  <si>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</si>
  <si>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</si>
  <si>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</si>
  <si>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</si>
  <si>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</si>
  <si>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</si>
  <si>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</si>
  <si>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</si>
  <si>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</si>
  <si>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</si>
  <si>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</si>
  <si>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</si>
  <si>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</si>
  <si>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</si>
  <si>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</si>
  <si>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</si>
  <si>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</si>
  <si>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</si>
  <si>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</si>
  <si>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</si>
  <si>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</si>
  <si>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</si>
  <si>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</si>
  <si>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</si>
  <si>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</si>
  <si>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</si>
  <si>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</si>
  <si>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</si>
  <si>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</si>
  <si>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</si>
  <si>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</si>
  <si>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</si>
  <si>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</si>
  <si>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</si>
  <si>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</si>
  <si>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</si>
  <si>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</si>
  <si>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</si>
  <si>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</si>
  <si>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</si>
  <si>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</si>
  <si>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</si>
  <si>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</si>
  <si>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</si>
  <si>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</si>
  <si>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</si>
  <si>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</si>
  <si>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</si>
  <si>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</si>
  <si>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</si>
  <si>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</si>
  <si>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</si>
  <si>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</si>
  <si>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</si>
  <si>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</si>
  <si>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</si>
  <si>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</si>
  <si>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</si>
  <si>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</si>
  <si>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</si>
  <si>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</si>
  <si>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</si>
  <si>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</si>
  <si>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</si>
  <si>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</si>
  <si>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</si>
  <si>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</si>
  <si>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</si>
  <si>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</si>
  <si>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</si>
  <si>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</si>
  <si>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</si>
  <si>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</si>
  <si>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</si>
  <si>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</si>
  <si>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</si>
  <si>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</si>
  <si>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</si>
  <si>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</si>
  <si>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</si>
  <si>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</si>
  <si>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</si>
  <si>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</si>
  <si>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</si>
  <si>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</si>
  <si>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</si>
  <si>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</si>
  <si>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</si>
  <si>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</si>
  <si>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</si>
  <si>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</si>
  <si>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</si>
  <si>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</si>
  <si>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</si>
  <si>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</si>
  <si>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</si>
  <si>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</si>
  <si>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</si>
  <si>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</si>
  <si>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</si>
  <si>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</si>
  <si>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</si>
  <si>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</si>
  <si>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</si>
  <si>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</si>
  <si>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</si>
  <si>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</si>
  <si>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</si>
  <si>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</si>
  <si>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</si>
  <si>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</si>
  <si>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</si>
  <si>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</si>
  <si>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</si>
  <si>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</si>
  <si>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</si>
  <si>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</si>
  <si>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</si>
  <si>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</si>
  <si>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</si>
  <si>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</si>
  <si>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</si>
  <si>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</si>
  <si>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</si>
  <si>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</si>
  <si>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</si>
  <si>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</si>
  <si>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</si>
  <si>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</si>
  <si>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</si>
  <si>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</si>
  <si>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</si>
  <si>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</si>
  <si>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</si>
  <si>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</si>
  <si>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</si>
  <si>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</si>
  <si>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</si>
  <si>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</si>
  <si>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</si>
  <si>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</si>
  <si>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</si>
  <si>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</si>
  <si>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</si>
  <si>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</si>
  <si>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</si>
  <si>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</si>
  <si>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</si>
  <si>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</si>
  <si>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</si>
  <si>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</si>
  <si>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</si>
  <si>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</si>
  <si>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</si>
  <si>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</si>
  <si>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</si>
  <si>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</si>
  <si>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</si>
  <si>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</si>
  <si>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</si>
  <si>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</si>
  <si>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</si>
  <si>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</si>
  <si>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</si>
  <si>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</si>
  <si>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</si>
  <si>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</si>
  <si>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</si>
  <si>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</si>
  <si>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</si>
  <si>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</si>
  <si>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</si>
  <si>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</si>
  <si>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</si>
  <si>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</si>
  <si>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</si>
  <si>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</si>
  <si>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</si>
  <si>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</si>
  <si>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</si>
  <si>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</si>
  <si>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</si>
  <si>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</si>
  <si>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</si>
  <si>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</si>
  <si>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</si>
  <si>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</si>
  <si>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</si>
  <si>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</si>
  <si>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</si>
  <si>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</si>
  <si>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</si>
  <si>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</si>
  <si>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</si>
  <si>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</si>
  <si>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</si>
  <si>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</si>
  <si>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</si>
  <si>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</si>
  <si>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</si>
  <si>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</si>
  <si>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</si>
  <si>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</si>
  <si>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</si>
  <si>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</si>
  <si>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</si>
  <si>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</si>
  <si>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</si>
  <si>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</si>
  <si>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</si>
  <si>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</si>
  <si>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</si>
  <si>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</si>
  <si>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</si>
  <si>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</si>
  <si>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</si>
  <si>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</si>
  <si>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</si>
  <si>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</si>
  <si>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</si>
  <si>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</si>
  <si>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</si>
  <si>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</si>
  <si>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</si>
  <si>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</si>
  <si>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</si>
  <si>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</si>
  <si>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</si>
  <si>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</si>
  <si>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</si>
  <si>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</si>
  <si>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</si>
  <si>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</si>
  <si>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</si>
  <si>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</si>
  <si>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</si>
  <si>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</si>
  <si>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</si>
  <si>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</si>
  <si>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</si>
  <si>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</si>
  <si>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</si>
  <si>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</si>
  <si>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</si>
  <si>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</si>
  <si>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</si>
  <si>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</si>
  <si>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</si>
  <si>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</si>
  <si>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</si>
  <si>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</si>
  <si>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</si>
  <si>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</si>
  <si>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</si>
  <si>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</si>
  <si>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</si>
  <si>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</si>
  <si>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</si>
  <si>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</si>
  <si>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</si>
  <si>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</si>
  <si>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</si>
  <si>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</si>
  <si>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</si>
  <si>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</si>
  <si>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</si>
  <si>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</si>
  <si>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</si>
  <si>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</si>
  <si>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</si>
  <si>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</si>
  <si>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</si>
  <si>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</si>
  <si>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</si>
  <si>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</si>
  <si>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</si>
  <si>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</si>
  <si>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</si>
  <si>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</si>
  <si>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</si>
  <si>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</si>
  <si>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</si>
  <si>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</si>
  <si>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</si>
  <si>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</si>
  <si>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</si>
  <si>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</si>
  <si>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</si>
  <si>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</si>
  <si>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</si>
  <si>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</si>
  <si>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</si>
  <si>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</si>
  <si>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</si>
  <si>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</si>
  <si>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</si>
  <si>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</si>
  <si>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</si>
  <si>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</si>
  <si>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</si>
  <si>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</si>
  <si>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</si>
  <si>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</si>
  <si>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</si>
  <si>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</si>
  <si>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</si>
  <si>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</si>
  <si>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</si>
  <si>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</si>
  <si>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</si>
  <si>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</si>
  <si>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</si>
  <si>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</si>
  <si>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</si>
  <si>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</si>
  <si>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</si>
  <si>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</si>
  <si>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</si>
  <si>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</si>
  <si>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</si>
  <si>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</si>
  <si>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</si>
  <si>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</si>
  <si>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</si>
  <si>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</si>
  <si>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</si>
  <si>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</si>
  <si>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</si>
  <si>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</si>
  <si>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</si>
  <si>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</si>
  <si>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</si>
  <si>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</si>
  <si>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</si>
  <si>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</si>
  <si>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</si>
  <si>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</si>
  <si>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</si>
  <si>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</si>
  <si>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</si>
  <si>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</si>
  <si>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</si>
  <si>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</si>
  <si>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</si>
  <si>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</si>
  <si>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</si>
  <si>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</si>
  <si>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</si>
  <si>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</si>
  <si>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</si>
  <si>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</si>
  <si>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</si>
  <si>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</si>
  <si>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</si>
  <si>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</si>
  <si>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</si>
  <si>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</si>
  <si>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</si>
  <si>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</si>
  <si>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</si>
  <si>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</si>
  <si>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</si>
  <si>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</si>
  <si>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</si>
  <si>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</si>
  <si>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</si>
  <si>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</si>
  <si>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</si>
  <si>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</si>
  <si>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</si>
  <si>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</si>
  <si>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</si>
  <si>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</si>
  <si>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</si>
  <si>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</si>
  <si>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</si>
  <si>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</si>
  <si>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</si>
  <si>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</si>
  <si>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</si>
  <si>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</si>
  <si>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</si>
  <si>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</si>
  <si>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</si>
  <si>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</si>
  <si>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</si>
  <si>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</si>
  <si>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</si>
  <si>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</si>
  <si>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</si>
  <si>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</si>
  <si>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</si>
  <si>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</si>
  <si>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</si>
  <si>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</si>
  <si>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</si>
  <si>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</si>
  <si>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</si>
  <si>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</si>
  <si>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</si>
  <si>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</si>
  <si>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</si>
  <si>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</si>
  <si>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</si>
  <si>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</si>
  <si>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</si>
  <si>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</si>
  <si>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</si>
  <si>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</si>
  <si>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</si>
  <si>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</si>
  <si>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</si>
  <si>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</si>
  <si>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</si>
  <si>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</si>
  <si>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</si>
  <si>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</si>
  <si>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</si>
  <si>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</si>
  <si>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</si>
  <si>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</si>
  <si>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</si>
  <si>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</si>
  <si>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</si>
  <si>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</si>
  <si>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</si>
  <si>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</si>
  <si>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</si>
  <si>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</si>
  <si>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</si>
  <si>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</si>
  <si>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</si>
  <si>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</si>
  <si>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</si>
  <si>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</si>
  <si>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</si>
  <si>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</si>
  <si>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</si>
  <si>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</si>
  <si>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</si>
  <si>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</si>
  <si>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</si>
  <si>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</si>
  <si>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</si>
  <si>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</si>
  <si>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</si>
  <si>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</si>
  <si>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</si>
  <si>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</si>
  <si>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</si>
  <si>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</si>
  <si>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</si>
  <si>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</si>
  <si>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</si>
  <si>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</si>
  <si>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</si>
  <si>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</si>
  <si>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</si>
  <si>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</si>
  <si>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</si>
  <si>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</si>
  <si>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</si>
  <si>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</si>
  <si>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</si>
  <si>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</si>
  <si>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</si>
  <si>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</si>
  <si>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</si>
  <si>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</si>
  <si>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</si>
  <si>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</si>
  <si>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</si>
  <si>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</si>
  <si>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</si>
  <si>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</si>
  <si>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</si>
  <si>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</si>
  <si>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</si>
  <si>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</si>
  <si>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</si>
  <si>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</si>
  <si>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</si>
  <si>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</si>
  <si>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</si>
  <si>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</si>
  <si>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</si>
  <si>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</si>
  <si>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</si>
  <si>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</si>
  <si>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</si>
  <si>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</si>
  <si>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</si>
  <si>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</si>
  <si>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</si>
  <si>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</si>
  <si>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</si>
  <si>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</si>
  <si>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</si>
  <si>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</si>
  <si>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</si>
  <si>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</si>
  <si>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</si>
  <si>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</si>
  <si>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</si>
  <si>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</si>
  <si>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</si>
  <si>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</si>
  <si>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</si>
  <si>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</si>
  <si>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</si>
  <si>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</si>
  <si>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</si>
  <si>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</si>
  <si>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</si>
  <si>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</si>
  <si>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</si>
  <si>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</si>
  <si>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</si>
  <si>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</si>
  <si>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</si>
  <si>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</si>
  <si>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</si>
  <si>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</si>
  <si>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</si>
  <si>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</si>
  <si>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</si>
  <si>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</si>
  <si>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</si>
  <si>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</si>
  <si>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</si>
  <si>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</si>
  <si>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</si>
  <si>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</si>
  <si>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</si>
  <si>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</si>
  <si>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</si>
  <si>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</si>
  <si>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</si>
  <si>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</si>
  <si>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</si>
  <si>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</si>
  <si>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</si>
  <si>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</si>
  <si>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</si>
  <si>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</si>
  <si>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</si>
  <si>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</si>
  <si>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</si>
  <si>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</si>
  <si>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</si>
  <si>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</si>
  <si>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</si>
  <si>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</si>
  <si>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</si>
  <si>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</si>
  <si>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</si>
  <si>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</si>
  <si>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</si>
  <si>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</si>
  <si>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</si>
  <si>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</si>
  <si>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</si>
  <si>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</si>
  <si>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</si>
  <si>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</si>
  <si>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</si>
  <si>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</si>
  <si>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</si>
  <si>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</si>
  <si>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</si>
  <si>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</si>
  <si>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</si>
  <si>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</si>
  <si>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</si>
  <si>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</si>
  <si>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</si>
  <si>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</si>
  <si>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</si>
  <si>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</si>
  <si>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</si>
  <si>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</si>
  <si>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</si>
  <si>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</si>
  <si>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</si>
  <si>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</si>
  <si>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</si>
  <si>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</si>
  <si>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</si>
  <si>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</si>
  <si>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</si>
  <si>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</si>
  <si>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</si>
  <si>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</si>
  <si>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</si>
  <si>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</si>
  <si>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</si>
  <si>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</si>
  <si>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</si>
  <si>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</si>
  <si>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</si>
  <si>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</si>
  <si>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</si>
  <si>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</si>
  <si>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</si>
  <si>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</si>
  <si>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</si>
  <si>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</si>
  <si>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</si>
  <si>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</si>
  <si>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</si>
  <si>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</si>
  <si>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</si>
  <si>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</si>
  <si>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</si>
  <si>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</si>
  <si>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</si>
  <si>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</si>
  <si>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</si>
  <si>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</si>
  <si>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</si>
  <si>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</si>
  <si>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</si>
  <si>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</si>
  <si>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</si>
  <si>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</si>
  <si>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</si>
  <si>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</si>
  <si>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</si>
  <si>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</si>
  <si>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</si>
  <si>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</si>
  <si>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</si>
  <si>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</si>
  <si>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</si>
  <si>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</si>
  <si>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</si>
  <si>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</si>
  <si>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</si>
  <si>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</si>
  <si>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</si>
  <si>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</si>
  <si>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</si>
  <si>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</si>
  <si>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</si>
  <si>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</si>
  <si>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</si>
  <si>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</si>
  <si>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</si>
  <si>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</si>
  <si>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</si>
  <si>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</si>
  <si>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</si>
  <si>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</si>
  <si>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</si>
  <si>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</si>
  <si>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</si>
  <si>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</si>
  <si>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</si>
  <si>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</si>
  <si>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</si>
  <si>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</si>
  <si>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</si>
  <si>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</si>
  <si>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</si>
  <si>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</si>
  <si>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</si>
  <si>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</si>
  <si>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</si>
  <si>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</si>
  <si>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</si>
  <si>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</si>
  <si>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</si>
  <si>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</si>
  <si>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</si>
  <si>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</si>
  <si>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</si>
  <si>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</si>
  <si>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</si>
  <si>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</si>
  <si>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</si>
  <si>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</si>
  <si>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</si>
  <si>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</si>
  <si>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</si>
  <si>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</si>
  <si>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</si>
  <si>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</si>
  <si>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</si>
  <si>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</si>
  <si>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</si>
  <si>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</si>
  <si>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</si>
  <si>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</si>
  <si>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</si>
  <si>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</si>
  <si>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</si>
  <si>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</si>
  <si>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</si>
  <si>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</si>
  <si>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</si>
  <si>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</si>
  <si>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</si>
  <si>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</si>
  <si>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</si>
  <si>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</si>
  <si>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</si>
  <si>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</si>
  <si>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</si>
  <si>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</si>
  <si>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</si>
  <si>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</si>
  <si>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</si>
  <si>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</si>
  <si>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</si>
  <si>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</si>
  <si>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</si>
  <si>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</si>
  <si>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</si>
  <si>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</si>
  <si>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</si>
  <si>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</si>
  <si>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</si>
  <si>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</si>
  <si>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</si>
  <si>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</si>
  <si>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</si>
  <si>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</si>
  <si>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</si>
  <si>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</si>
  <si>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</si>
  <si>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</si>
  <si>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</si>
  <si>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</si>
  <si>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</si>
  <si>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</si>
  <si>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</si>
  <si>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</si>
  <si>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</si>
  <si>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</si>
  <si>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</si>
  <si>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</si>
  <si>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</si>
  <si>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</si>
  <si>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</si>
  <si>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</si>
  <si>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</si>
  <si>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</si>
  <si>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</si>
  <si>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</si>
  <si>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</si>
  <si>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</si>
  <si>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</si>
  <si>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</si>
  <si>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</si>
  <si>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</si>
  <si>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</si>
  <si>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</si>
  <si>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</si>
  <si>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</si>
  <si>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</si>
  <si>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</si>
  <si>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</si>
  <si>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</si>
  <si>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</si>
  <si>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</si>
  <si>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</si>
  <si>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</si>
  <si>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</si>
  <si>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</si>
  <si>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</si>
  <si>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</si>
  <si>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</si>
  <si>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</si>
  <si>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</si>
  <si>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</si>
  <si>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</si>
  <si>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</si>
  <si>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</si>
  <si>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</si>
  <si>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</si>
  <si>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</si>
  <si>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</si>
  <si>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</si>
  <si>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</si>
  <si>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</si>
  <si>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</si>
  <si>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</si>
  <si>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</si>
  <si>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</si>
  <si>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</si>
  <si>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</si>
  <si>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</si>
  <si>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</si>
  <si>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</si>
  <si>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</si>
  <si>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</si>
  <si>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</si>
  <si>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</si>
  <si>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</si>
  <si>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</si>
  <si>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</si>
  <si>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</si>
  <si>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</si>
  <si>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</si>
  <si>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</si>
  <si>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</si>
  <si>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</si>
  <si>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</si>
  <si>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</si>
  <si>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</si>
  <si>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</si>
  <si>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</si>
  <si>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</si>
  <si>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</si>
  <si>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</si>
  <si>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</si>
  <si>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</si>
  <si>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</si>
  <si>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</si>
  <si>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</si>
  <si>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</si>
  <si>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</si>
  <si>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</si>
  <si>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</si>
  <si>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</si>
  <si>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</si>
  <si>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</si>
  <si>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</si>
  <si>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</si>
  <si>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</si>
  <si>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</si>
  <si>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</si>
  <si>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</si>
  <si>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</si>
  <si>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</si>
  <si>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</si>
  <si>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</si>
  <si>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</si>
  <si>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</si>
  <si>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</si>
  <si>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</si>
  <si>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</si>
  <si>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</si>
  <si>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</si>
  <si>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</si>
  <si>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</si>
  <si>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</si>
  <si>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</si>
  <si>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</si>
  <si>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</si>
  <si>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</si>
  <si>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</si>
  <si>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</si>
  <si>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</si>
  <si>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</si>
  <si>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</si>
  <si>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</si>
  <si>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</si>
  <si>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</si>
  <si>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</si>
  <si>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</si>
  <si>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</si>
  <si>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</si>
  <si>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</si>
  <si>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</si>
  <si>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</si>
  <si>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</si>
  <si>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</si>
  <si>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</si>
  <si>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</si>
  <si>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</si>
  <si>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</si>
  <si>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</si>
  <si>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</si>
  <si>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</si>
  <si>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</si>
  <si>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</si>
  <si>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</si>
  <si>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</si>
  <si>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</si>
  <si>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</si>
  <si>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</si>
  <si>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</si>
  <si>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</si>
  <si>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</si>
  <si>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</si>
  <si>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</si>
  <si>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</si>
  <si>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</si>
  <si>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</si>
  <si>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</si>
  <si>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</si>
  <si>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</si>
  <si>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</si>
  <si>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</si>
  <si>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</si>
  <si>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</si>
  <si>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</si>
  <si>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</si>
  <si>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</si>
  <si>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</si>
  <si>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</si>
  <si>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</si>
  <si>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</si>
  <si>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</si>
  <si>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</si>
  <si>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</si>
  <si>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</si>
  <si>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</si>
  <si>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</si>
  <si>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</si>
  <si>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</si>
  <si>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</si>
  <si>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</si>
  <si>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</si>
  <si>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</si>
  <si>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</si>
  <si>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</si>
  <si>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</si>
  <si>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</si>
  <si>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</si>
  <si>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</si>
  <si>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</si>
  <si>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</si>
  <si>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</si>
  <si>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</si>
  <si>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</si>
  <si>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</si>
  <si>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</si>
  <si>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</si>
  <si>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</si>
  <si>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</si>
  <si>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</si>
  <si>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</si>
  <si>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</si>
  <si>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</si>
  <si>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</si>
  <si>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</si>
  <si>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</si>
  <si>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</si>
  <si>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</si>
  <si>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</si>
  <si>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</si>
  <si>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</si>
  <si>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</si>
  <si>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</si>
  <si>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</si>
  <si>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</si>
  <si>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</si>
  <si>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</si>
  <si>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</si>
  <si>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</si>
  <si>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</si>
  <si>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</si>
  <si>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</si>
  <si>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</si>
  <si>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</si>
  <si>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</si>
  <si>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</si>
  <si>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</si>
  <si>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</si>
  <si>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</si>
  <si>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</si>
  <si>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</si>
  <si>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</si>
  <si>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</si>
  <si>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</si>
  <si>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</si>
  <si>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</si>
  <si>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</si>
  <si>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</si>
  <si>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</si>
  <si>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</si>
  <si>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</si>
  <si>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</si>
  <si>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</si>
  <si>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</si>
  <si>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</si>
  <si>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</si>
  <si>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</si>
  <si>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</si>
  <si>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</si>
  <si>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</si>
  <si>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</si>
  <si>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</si>
  <si>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</si>
  <si>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</si>
  <si>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</si>
  <si>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</si>
  <si>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</si>
  <si>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</si>
  <si>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</si>
  <si>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</si>
  <si>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</si>
  <si>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</si>
  <si>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</si>
  <si>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</si>
  <si>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</si>
  <si>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</si>
  <si>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</si>
  <si>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</si>
  <si>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</si>
  <si>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</si>
  <si>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</si>
  <si>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</si>
  <si>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</si>
  <si>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</si>
  <si>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</si>
  <si>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</si>
  <si>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</si>
  <si>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</si>
  <si>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</si>
  <si>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</si>
  <si>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</si>
  <si>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</si>
  <si>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</si>
  <si>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</si>
  <si>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</si>
  <si>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</si>
  <si>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</si>
  <si>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</si>
  <si>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</si>
  <si>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</si>
  <si>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</si>
  <si>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</si>
  <si>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</si>
  <si>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</si>
  <si>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</si>
  <si>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</si>
  <si>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</si>
  <si>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</si>
  <si>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</si>
  <si>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</si>
  <si>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</si>
  <si>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</si>
  <si>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</si>
  <si>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</si>
  <si>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</si>
  <si>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</si>
  <si>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</si>
  <si>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</si>
  <si>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</si>
  <si>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</si>
  <si>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</si>
  <si>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</si>
  <si>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</si>
  <si>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</si>
  <si>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</si>
  <si>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</si>
  <si>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</si>
  <si>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</si>
  <si>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</si>
  <si>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</si>
  <si>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</si>
  <si>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</si>
  <si>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</si>
  <si>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</si>
  <si>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</si>
  <si>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</si>
  <si>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</si>
  <si>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</si>
  <si>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</si>
  <si>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</si>
  <si>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</si>
  <si>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</si>
  <si>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</si>
  <si>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</si>
  <si>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</si>
  <si>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</si>
  <si>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</si>
  <si>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</si>
  <si>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</si>
  <si>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</si>
  <si>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</si>
  <si>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</si>
  <si>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</si>
  <si>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</si>
  <si>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</si>
  <si>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</si>
  <si>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</si>
  <si>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</si>
  <si>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</si>
  <si>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</si>
  <si>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</si>
  <si>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</si>
  <si>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</si>
  <si>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</si>
  <si>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</si>
  <si>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</si>
  <si>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</si>
  <si>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</si>
  <si>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</si>
  <si>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</si>
  <si>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</si>
  <si>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</si>
  <si>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</si>
  <si>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</si>
  <si>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</si>
  <si>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</si>
  <si>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</si>
  <si>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</si>
  <si>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</si>
  <si>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</si>
  <si>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</si>
  <si>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</si>
  <si>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</si>
  <si>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</si>
  <si>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</si>
  <si>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</si>
  <si>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</si>
  <si>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</si>
  <si>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</si>
  <si>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</si>
  <si>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</si>
  <si>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</si>
  <si>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</si>
  <si>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</si>
  <si>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</si>
  <si>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</si>
  <si>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</si>
  <si>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</si>
  <si>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</si>
  <si>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</si>
  <si>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</si>
  <si>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</si>
  <si>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</si>
  <si>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</si>
  <si>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</si>
  <si>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</si>
  <si>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</si>
  <si>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</si>
  <si>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</si>
  <si>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</si>
  <si>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</si>
  <si>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</si>
  <si>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</si>
  <si>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</si>
  <si>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</si>
  <si>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</si>
  <si>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</si>
  <si>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</si>
  <si>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</si>
  <si>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</si>
  <si>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</si>
  <si>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</si>
  <si>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</si>
  <si>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</si>
  <si>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</si>
  <si>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</si>
  <si>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</si>
  <si>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</si>
  <si>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</si>
  <si>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</si>
  <si>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</si>
  <si>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</si>
  <si>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</si>
  <si>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</si>
  <si>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</si>
  <si>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</si>
  <si>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</si>
  <si>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</si>
  <si>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</si>
  <si>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</si>
  <si>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</si>
  <si>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</si>
  <si>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</si>
  <si>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</si>
  <si>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</si>
  <si>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</si>
  <si>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</si>
  <si>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</si>
  <si>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</si>
  <si>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</si>
  <si>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</si>
  <si>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</si>
  <si>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</si>
  <si>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</si>
  <si>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</si>
  <si>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</si>
  <si>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</si>
  <si>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</si>
  <si>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</si>
  <si>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</si>
  <si>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</si>
  <si>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</si>
  <si>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</si>
  <si>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</si>
  <si>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</si>
  <si>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</si>
  <si>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</si>
  <si>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</si>
  <si>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</si>
  <si>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</si>
  <si>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</si>
  <si>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</si>
  <si>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</si>
  <si>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</si>
  <si>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</si>
  <si>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</si>
  <si>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</si>
  <si>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</si>
  <si>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</si>
  <si>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</si>
  <si>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</si>
  <si>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</si>
  <si>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</si>
  <si>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</si>
  <si>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</si>
  <si>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</si>
  <si>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</si>
  <si>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</si>
  <si>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</si>
  <si>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</si>
  <si>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</si>
  <si>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</si>
  <si>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</si>
  <si>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</si>
  <si>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</si>
  <si>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</si>
  <si>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</si>
  <si>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</si>
  <si>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</si>
  <si>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</si>
  <si>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</si>
  <si>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</si>
  <si>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</si>
  <si>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</si>
  <si>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</si>
  <si>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</si>
  <si>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</si>
  <si>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</si>
  <si>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</si>
  <si>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</si>
  <si>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</si>
  <si>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</si>
  <si>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</si>
  <si>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</si>
  <si>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</si>
  <si>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</si>
  <si>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</si>
  <si>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</si>
  <si>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</si>
  <si>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</si>
  <si>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</si>
  <si>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</si>
  <si>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</si>
  <si>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</si>
  <si>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</si>
  <si>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</si>
  <si>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</si>
  <si>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</si>
  <si>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</si>
  <si>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</si>
  <si>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</si>
  <si>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</si>
  <si>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</si>
  <si>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</si>
  <si>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</si>
  <si>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</si>
  <si>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</si>
  <si>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</si>
  <si>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</si>
  <si>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</si>
  <si>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</si>
  <si>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</si>
  <si>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</si>
  <si>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</si>
  <si>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</si>
  <si>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</si>
  <si>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</si>
  <si>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</si>
  <si>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</si>
  <si>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</si>
  <si>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</si>
  <si>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</si>
  <si>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</si>
  <si>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</si>
  <si>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</si>
  <si>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</si>
  <si>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</si>
  <si>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</si>
  <si>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</si>
  <si>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</si>
  <si>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</si>
  <si>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</si>
  <si>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</si>
  <si>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</si>
  <si>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</si>
  <si>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</si>
  <si>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</si>
  <si>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</si>
  <si>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</si>
  <si>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</si>
  <si>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</si>
  <si>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</si>
  <si>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</si>
  <si>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</si>
  <si>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</si>
  <si>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</si>
  <si>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</si>
  <si>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</si>
  <si>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</si>
  <si>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</si>
  <si>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</si>
  <si>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</si>
  <si>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</si>
  <si>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</si>
  <si>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</si>
  <si>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</si>
  <si>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</si>
  <si>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</si>
  <si>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</si>
  <si>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</si>
  <si>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</si>
  <si>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</si>
  <si>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</si>
  <si>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</si>
  <si>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</si>
  <si>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</si>
  <si>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</si>
  <si>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</si>
  <si>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</si>
  <si>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</si>
  <si>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</si>
  <si>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</si>
  <si>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</si>
  <si>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</si>
  <si>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</si>
  <si>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</si>
  <si>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</si>
  <si>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</si>
  <si>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</si>
  <si>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</si>
  <si>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</si>
  <si>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</si>
  <si>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</si>
  <si>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</si>
  <si>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</si>
  <si>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</si>
  <si>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</si>
  <si>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</si>
  <si>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</si>
  <si>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</si>
  <si>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</si>
  <si>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</si>
  <si>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</si>
  <si>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</si>
  <si>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</si>
  <si>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</si>
  <si>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</si>
  <si>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</si>
  <si>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</si>
  <si>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</si>
  <si>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</si>
  <si>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</si>
  <si>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</si>
  <si>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</si>
  <si>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</si>
  <si>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</si>
  <si>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</si>
  <si>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</si>
  <si>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</si>
  <si>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</si>
  <si>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</si>
  <si>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</si>
  <si>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</si>
  <si>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</si>
  <si>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</si>
  <si>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</si>
  <si>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</si>
  <si>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</si>
  <si>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</si>
  <si>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</si>
  <si>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</si>
  <si>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</si>
  <si>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</si>
  <si>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</si>
  <si>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</si>
  <si>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</si>
  <si>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</si>
  <si>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</si>
  <si>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</si>
  <si>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</si>
  <si>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</si>
  <si>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</si>
  <si>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</si>
  <si>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</si>
  <si>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</si>
  <si>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</si>
  <si>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</si>
  <si>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</si>
  <si>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</si>
  <si>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</si>
  <si>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</si>
  <si>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</si>
  <si>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</si>
  <si>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</si>
  <si>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</si>
  <si>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</si>
  <si>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</si>
  <si>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</si>
  <si>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</si>
  <si>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</si>
  <si>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</si>
  <si>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</si>
  <si>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</si>
  <si>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</si>
  <si>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</si>
  <si>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</si>
  <si>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</si>
  <si>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</si>
  <si>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</si>
  <si>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</si>
  <si>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</si>
  <si>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</si>
  <si>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</si>
  <si>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</si>
  <si>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</si>
  <si>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</si>
  <si>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</si>
  <si>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</si>
  <si>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</si>
  <si>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</si>
  <si>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</si>
  <si>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</si>
  <si>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</si>
  <si>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</si>
  <si>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</si>
  <si>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</si>
  <si>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</si>
  <si>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</si>
  <si>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</si>
  <si>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</si>
  <si>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</si>
  <si>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</si>
  <si>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</si>
  <si>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</si>
  <si>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</si>
  <si>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</si>
  <si>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</si>
  <si>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</si>
  <si>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</si>
  <si>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</si>
  <si>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</si>
  <si>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</si>
  <si>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</si>
  <si>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</si>
  <si>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</si>
  <si>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</si>
  <si>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</si>
  <si>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</si>
  <si>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</si>
  <si>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</si>
  <si>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</si>
  <si>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</si>
  <si>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</si>
  <si>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</si>
  <si>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</si>
  <si>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</si>
  <si>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</si>
  <si>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</si>
  <si>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</si>
  <si>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</si>
  <si>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</si>
  <si>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</si>
  <si>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</si>
  <si>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</si>
  <si>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</si>
  <si>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</si>
  <si>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</si>
  <si>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</si>
  <si>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</si>
  <si>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</si>
  <si>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</si>
  <si>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</si>
  <si>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</si>
  <si>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</si>
  <si>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</si>
  <si>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</si>
  <si>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</si>
  <si>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</si>
  <si>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</si>
  <si>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</si>
  <si>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</si>
  <si>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</si>
  <si>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</si>
  <si>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</si>
  <si>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</si>
  <si>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</si>
  <si>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</si>
  <si>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</si>
  <si>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</si>
  <si>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</si>
  <si>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</si>
  <si>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</si>
  <si>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</si>
  <si>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</si>
  <si>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</si>
  <si>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</si>
  <si>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</si>
  <si>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</si>
  <si>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</si>
  <si>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</si>
  <si>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</si>
  <si>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</si>
  <si>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</si>
  <si>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</si>
  <si>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</si>
  <si>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</si>
  <si>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</si>
  <si>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</si>
  <si>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</si>
  <si>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</si>
  <si>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</si>
  <si>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</si>
  <si>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</si>
  <si>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</si>
  <si>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</si>
  <si>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</si>
  <si>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</si>
  <si>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</si>
  <si>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</si>
  <si>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</si>
  <si>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</si>
  <si>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</si>
  <si>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</si>
  <si>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</si>
  <si>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</si>
  <si>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</si>
  <si>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</si>
  <si>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</si>
  <si>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</si>
  <si>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</si>
  <si>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</si>
  <si>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</si>
  <si>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</si>
  <si>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</si>
  <si>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</si>
  <si>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</si>
  <si>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</si>
  <si>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</si>
  <si>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</si>
  <si>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</si>
  <si>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</si>
  <si>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</si>
  <si>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</si>
  <si>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</si>
  <si>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</si>
  <si>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</si>
  <si>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</si>
  <si>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</si>
  <si>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</si>
  <si>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</si>
  <si>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</si>
  <si>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</si>
  <si>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</si>
  <si>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</si>
  <si>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</si>
  <si>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</si>
  <si>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</si>
  <si>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</si>
  <si>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</si>
  <si>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</si>
  <si>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</si>
  <si>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</si>
  <si>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</si>
  <si>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</si>
  <si>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</si>
  <si>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</si>
  <si>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</si>
  <si>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</si>
  <si>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</si>
  <si>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</si>
  <si>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</si>
  <si>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</si>
  <si>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</si>
  <si>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</si>
  <si>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</si>
  <si>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</si>
  <si>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</si>
  <si>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</si>
  <si>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</si>
  <si>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</si>
  <si>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</si>
  <si>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</si>
  <si>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</si>
  <si>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</si>
  <si>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</si>
  <si>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</si>
  <si>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</si>
  <si>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</si>
  <si>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</si>
  <si>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</si>
  <si>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</si>
  <si>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</si>
  <si>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</si>
  <si>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</si>
  <si>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</si>
  <si>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</si>
  <si>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</si>
  <si>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</si>
  <si>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</si>
  <si>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</si>
  <si>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</si>
  <si>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</si>
  <si>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</si>
  <si>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</si>
  <si>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</si>
  <si>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</si>
  <si>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</si>
  <si>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</si>
  <si>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</si>
  <si>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</si>
  <si>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</si>
  <si>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</si>
  <si>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</si>
  <si>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</si>
  <si>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</si>
  <si>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</si>
  <si>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</si>
  <si>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</si>
  <si>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</si>
  <si>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</si>
  <si>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</si>
  <si>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</si>
  <si>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</si>
  <si>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</si>
  <si>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</si>
  <si>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</si>
  <si>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</si>
  <si>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</si>
  <si>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</si>
  <si>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</si>
  <si>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</si>
  <si>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</si>
  <si>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</si>
  <si>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</si>
  <si>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</si>
  <si>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</si>
  <si>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</si>
  <si>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</si>
  <si>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</si>
  <si>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</si>
  <si>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</si>
  <si>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</si>
  <si>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</si>
  <si>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</si>
  <si>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</si>
  <si>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</si>
  <si>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</si>
  <si>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</si>
  <si>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</si>
  <si>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</si>
  <si>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</si>
  <si>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</si>
  <si>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</si>
  <si>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</si>
  <si>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</si>
  <si>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</si>
  <si>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</si>
  <si>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</si>
  <si>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</si>
  <si>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</si>
  <si>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</si>
  <si>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</si>
  <si>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</si>
  <si>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</si>
  <si>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</si>
  <si>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</si>
  <si>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</si>
  <si>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</si>
  <si>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</si>
  <si>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</si>
  <si>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</si>
  <si>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</si>
  <si>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</si>
  <si>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</si>
  <si>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</si>
  <si>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</si>
  <si>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</si>
  <si>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</si>
  <si>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</si>
  <si>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</si>
  <si>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</si>
  <si>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</si>
  <si>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</si>
  <si>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</si>
  <si>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</si>
  <si>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</si>
  <si>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</si>
  <si>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</si>
  <si>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</si>
  <si>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</si>
  <si>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</si>
  <si>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</si>
  <si>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</si>
  <si>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</si>
  <si>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</si>
  <si>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</si>
  <si>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</si>
  <si>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</si>
  <si>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</si>
  <si>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</si>
  <si>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</si>
  <si>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</si>
  <si>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</si>
  <si>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</si>
  <si>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</si>
  <si>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</si>
  <si>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</si>
  <si>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</si>
  <si>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</si>
  <si>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</si>
  <si>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</si>
  <si>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</si>
  <si>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</si>
  <si>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</si>
  <si>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</si>
  <si>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</si>
  <si>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</si>
  <si>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</si>
  <si>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</si>
  <si>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</si>
  <si>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</si>
  <si>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</si>
  <si>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</si>
  <si>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</si>
  <si>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</si>
  <si>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</si>
  <si>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</si>
  <si>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</si>
  <si>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</si>
  <si>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</si>
  <si>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</si>
  <si>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</si>
  <si>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</si>
  <si>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</si>
  <si>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</si>
  <si>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</si>
  <si>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</si>
  <si>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</si>
  <si>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</si>
  <si>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</si>
  <si>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</si>
  <si>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</si>
  <si>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</si>
  <si>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</si>
  <si>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</si>
  <si>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</si>
  <si>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</si>
  <si>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</si>
  <si>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</si>
  <si>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</si>
  <si>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</si>
  <si>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</si>
  <si>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</si>
  <si>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</si>
  <si>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</si>
  <si>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</si>
  <si>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</si>
  <si>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</si>
  <si>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</si>
  <si>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</si>
  <si>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</si>
  <si>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</si>
  <si>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</si>
  <si>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</si>
  <si>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</si>
  <si>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</si>
  <si>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</si>
  <si>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</si>
  <si>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</si>
  <si>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</si>
  <si>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</si>
  <si>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</si>
  <si>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</si>
  <si>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</si>
  <si>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</si>
  <si>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</si>
  <si>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</si>
  <si>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</si>
  <si>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</si>
  <si>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</si>
  <si>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</si>
  <si>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</si>
  <si>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</si>
  <si>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</si>
  <si>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</si>
  <si>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</si>
  <si>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</si>
  <si>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</si>
  <si>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</si>
  <si>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</si>
  <si>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</si>
  <si>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</si>
  <si>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</si>
  <si>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</si>
  <si>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</si>
  <si>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</si>
  <si>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</si>
  <si>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</si>
  <si>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</si>
  <si>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</si>
  <si>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</si>
  <si>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</si>
  <si>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</si>
  <si>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</si>
  <si>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</si>
  <si>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</si>
  <si>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</si>
  <si>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</si>
  <si>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</si>
  <si>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</si>
  <si>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</si>
  <si>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</si>
  <si>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</si>
  <si>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</si>
  <si>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</si>
  <si>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</si>
  <si>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</si>
  <si>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</si>
  <si>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</si>
  <si>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</si>
  <si>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</si>
  <si>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</si>
  <si>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</si>
  <si>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</si>
  <si>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</si>
  <si>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</si>
  <si>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</si>
  <si>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</si>
  <si>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</si>
  <si>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</si>
  <si>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</si>
  <si>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</si>
  <si>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</si>
  <si>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</si>
  <si>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</si>
  <si>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</si>
  <si>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</si>
  <si>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</si>
  <si>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</si>
  <si>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</si>
  <si>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</si>
  <si>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</si>
  <si>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</si>
  <si>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</si>
  <si>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</si>
  <si>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</si>
  <si>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</si>
  <si>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</si>
  <si>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</si>
  <si>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</si>
  <si>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</si>
  <si>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</si>
  <si>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</si>
  <si>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</si>
  <si>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</si>
  <si>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</si>
  <si>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</si>
  <si>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</si>
  <si>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</si>
  <si>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</si>
  <si>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</si>
  <si>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</si>
  <si>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</si>
  <si>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</si>
  <si>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</si>
  <si>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</si>
  <si>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</si>
  <si>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</si>
  <si>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</si>
  <si>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</si>
  <si>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</si>
  <si>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</si>
  <si>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</si>
  <si>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</si>
  <si>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</si>
  <si>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</si>
  <si>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</si>
  <si>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</si>
  <si>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</si>
  <si>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</si>
  <si>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</si>
  <si>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</si>
  <si>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</si>
  <si>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</si>
  <si>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</si>
  <si>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</si>
  <si>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</si>
  <si>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</si>
  <si>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</si>
  <si>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</si>
  <si>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</si>
  <si>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</si>
  <si>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</si>
  <si>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</si>
  <si>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</si>
  <si>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</si>
  <si>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</si>
  <si>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</si>
  <si>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</si>
  <si>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</si>
  <si>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</si>
  <si>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</si>
  <si>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</si>
  <si>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</si>
  <si>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</si>
  <si>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</si>
  <si>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</si>
  <si>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</si>
  <si>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</si>
  <si>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</si>
  <si>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</si>
  <si>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</si>
  <si>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</si>
  <si>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</si>
  <si>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</si>
  <si>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</si>
  <si>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</si>
  <si>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</si>
  <si>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</si>
  <si>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</si>
  <si>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</si>
  <si>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</si>
  <si>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</si>
  <si>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</si>
  <si>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</si>
  <si>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</si>
  <si>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</si>
  <si>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</si>
  <si>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</si>
  <si>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</si>
  <si>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</si>
  <si>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</si>
  <si>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</si>
  <si>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</si>
  <si>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</si>
  <si>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</si>
  <si>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</si>
  <si>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</si>
  <si>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</si>
  <si>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</si>
  <si>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</si>
  <si>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</si>
  <si>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</si>
  <si>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</si>
  <si>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</si>
  <si>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</si>
  <si>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</si>
  <si>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</si>
  <si>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</si>
  <si>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</si>
  <si>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</si>
  <si>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</si>
  <si>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</si>
  <si>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</si>
  <si>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</si>
  <si>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</si>
  <si>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</si>
  <si>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</si>
  <si>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</si>
  <si>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</si>
  <si>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</si>
  <si>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</si>
  <si>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</si>
  <si>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</si>
  <si>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</si>
  <si>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</si>
  <si>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</si>
  <si>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</si>
  <si>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</si>
  <si>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</si>
  <si>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</si>
  <si>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</si>
  <si>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</si>
  <si>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</si>
  <si>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</si>
  <si>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</si>
  <si>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</si>
  <si>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</si>
  <si>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</si>
  <si>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</si>
  <si>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</si>
  <si>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</si>
  <si>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</si>
  <si>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</si>
  <si>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</si>
  <si>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</si>
  <si>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</si>
  <si>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</si>
  <si>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</si>
  <si>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</si>
  <si>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</si>
  <si>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</si>
  <si>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</si>
  <si>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</si>
  <si>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</si>
  <si>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</si>
  <si>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</si>
  <si>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</si>
  <si>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</si>
  <si>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</si>
  <si>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</si>
  <si>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</si>
  <si>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</si>
  <si>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</si>
  <si>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</si>
  <si>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</si>
  <si>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</si>
  <si>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</si>
  <si>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</si>
  <si>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</si>
  <si>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</si>
  <si>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</si>
  <si>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</si>
  <si>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</si>
  <si>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</si>
  <si>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</si>
  <si>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</si>
  <si>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</si>
  <si>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</si>
  <si>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</si>
  <si>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</si>
  <si>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</si>
  <si>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</si>
  <si>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</si>
  <si>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</si>
  <si>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</si>
  <si>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</si>
  <si>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</si>
  <si>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</si>
  <si>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</si>
  <si>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</si>
  <si>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</si>
  <si>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</si>
  <si>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</si>
  <si>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</si>
  <si>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</si>
  <si>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</si>
  <si>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</si>
  <si>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</si>
  <si>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</si>
  <si>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</si>
  <si>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</si>
  <si>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</si>
  <si>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</si>
  <si>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</si>
  <si>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</si>
  <si>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</si>
  <si>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</si>
  <si>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</si>
  <si>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</si>
  <si>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</si>
  <si>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</si>
  <si>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</si>
  <si>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</si>
  <si>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</si>
  <si>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</si>
  <si>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</si>
  <si>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</si>
  <si>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</si>
  <si>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</si>
  <si>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</si>
  <si>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</si>
  <si>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</si>
  <si>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</si>
  <si>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</si>
  <si>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</si>
  <si>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</si>
  <si>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</si>
  <si>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</si>
  <si>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</si>
  <si>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</si>
  <si>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</si>
  <si>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</si>
  <si>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</si>
  <si>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</si>
  <si>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</si>
  <si>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</si>
  <si>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</si>
  <si>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</si>
  <si>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</si>
  <si>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</si>
  <si>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</si>
  <si>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</si>
  <si>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</si>
  <si>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</si>
  <si>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</si>
  <si>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</si>
  <si>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</si>
  <si>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</si>
  <si>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</si>
  <si>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</si>
  <si>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</si>
  <si>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</si>
  <si>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</si>
  <si>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</si>
  <si>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</si>
  <si>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</si>
  <si>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</si>
  <si>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</si>
  <si>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</si>
  <si>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</si>
  <si>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</si>
  <si>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</si>
  <si>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</si>
  <si>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</si>
  <si>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</si>
  <si>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</si>
  <si>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</si>
  <si>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</si>
  <si>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</si>
  <si>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</si>
  <si>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</si>
  <si>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</si>
  <si>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</si>
  <si>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</si>
  <si>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</si>
  <si>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</si>
  <si>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</si>
  <si>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</si>
  <si>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</si>
  <si>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</si>
  <si>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</si>
  <si>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</si>
  <si>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</si>
  <si>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</si>
  <si>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</si>
  <si>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</si>
  <si>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</si>
  <si>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</si>
  <si>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</si>
  <si>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</si>
  <si>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</si>
  <si>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</si>
  <si>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</si>
  <si>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</si>
  <si>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</si>
  <si>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</si>
  <si>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</si>
  <si>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</si>
  <si>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</si>
  <si>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</si>
  <si>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</si>
  <si>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</si>
  <si>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</si>
  <si>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</si>
  <si>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</si>
  <si>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</si>
  <si>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</si>
  <si>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</si>
  <si>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</si>
  <si>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</si>
  <si>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</si>
  <si>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</si>
  <si>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</si>
  <si>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</si>
  <si>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</si>
  <si>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</si>
  <si>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</si>
  <si>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</si>
  <si>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</si>
  <si>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</si>
  <si>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</si>
  <si>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</si>
  <si>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</si>
  <si>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</si>
  <si>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</si>
  <si>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</si>
  <si>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</si>
  <si>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</si>
  <si>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</si>
  <si>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</si>
  <si>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</si>
  <si>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</si>
  <si>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</si>
  <si>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</si>
  <si>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</si>
  <si>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</si>
  <si>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</si>
  <si>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</si>
  <si>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</si>
  <si>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</si>
  <si>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</si>
  <si>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</si>
  <si>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</si>
  <si>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</si>
  <si>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</si>
  <si>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</si>
  <si>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</si>
  <si>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</si>
  <si>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</si>
  <si>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</si>
  <si>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</si>
  <si>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</si>
  <si>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</si>
  <si>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</si>
  <si>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</si>
  <si>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</si>
  <si>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</si>
  <si>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</si>
  <si>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</si>
  <si>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</si>
  <si>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</si>
  <si>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</si>
  <si>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</si>
  <si>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</si>
  <si>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</si>
  <si>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</si>
  <si>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</si>
  <si>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</si>
  <si>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</si>
  <si>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</si>
  <si>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</si>
  <si>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</si>
  <si>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</si>
  <si>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</si>
  <si>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</si>
  <si>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</si>
  <si>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</si>
  <si>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</si>
  <si>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</si>
  <si>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</si>
  <si>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</si>
  <si>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</si>
  <si>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</si>
  <si>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</si>
  <si>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</si>
  <si>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</si>
  <si>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</si>
  <si>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</si>
  <si>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</si>
  <si>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</si>
  <si>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</si>
  <si>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</si>
  <si>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</si>
  <si>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</si>
  <si>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</si>
  <si>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</si>
  <si>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</si>
  <si>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</si>
  <si>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</si>
  <si>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</si>
  <si>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</si>
  <si>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</si>
  <si>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</si>
  <si>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</si>
  <si>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</si>
  <si>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</si>
  <si>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</si>
  <si>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</si>
  <si>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</si>
  <si>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</si>
  <si>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</si>
  <si>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</si>
  <si>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</si>
  <si>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</si>
  <si>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</si>
  <si>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</si>
  <si>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</si>
  <si>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</si>
  <si>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</si>
  <si>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</si>
  <si>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</si>
  <si>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</si>
  <si>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</si>
  <si>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</si>
  <si>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</si>
  <si>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</si>
  <si>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</si>
  <si>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</si>
  <si>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</si>
  <si>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</si>
  <si>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</si>
  <si>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</si>
  <si>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</si>
  <si>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</si>
  <si>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</si>
  <si>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</si>
  <si>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</si>
  <si>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</si>
  <si>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</si>
  <si>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</si>
  <si>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</si>
  <si>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</si>
  <si>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</si>
  <si>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</si>
  <si>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</si>
  <si>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</si>
  <si>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</si>
  <si>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</si>
  <si>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</si>
  <si>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</si>
  <si>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</si>
  <si>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</si>
  <si>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</si>
  <si>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</si>
  <si>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</si>
  <si>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</si>
  <si>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</si>
  <si>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</si>
  <si>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</si>
  <si>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</si>
  <si>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</si>
  <si>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</si>
  <si>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</si>
  <si>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</si>
  <si>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</si>
  <si>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</si>
  <si>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</si>
  <si>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</si>
  <si>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</si>
  <si>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</si>
  <si>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</si>
  <si>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</si>
  <si>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</si>
  <si>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</si>
  <si>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</si>
  <si>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</si>
  <si>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</si>
  <si>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</si>
  <si>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</si>
  <si>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</si>
  <si>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</si>
  <si>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</si>
  <si>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</si>
  <si>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</si>
  <si>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</si>
  <si>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</si>
  <si>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</si>
  <si>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</si>
  <si>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</si>
  <si>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</si>
  <si>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</si>
  <si>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</si>
  <si>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</si>
  <si>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</si>
  <si>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</si>
  <si>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</si>
  <si>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</si>
  <si>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</si>
  <si>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</si>
  <si>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</si>
  <si>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</si>
  <si>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</si>
  <si>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</si>
  <si>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</si>
  <si>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</si>
  <si>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</si>
  <si>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</si>
  <si>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</si>
  <si>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</si>
  <si>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</si>
  <si>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</si>
  <si>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</si>
  <si>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</si>
  <si>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</si>
  <si>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</si>
  <si>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</si>
  <si>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</si>
  <si>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</si>
  <si>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</si>
  <si>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</si>
  <si>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</si>
  <si>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</si>
  <si>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</si>
  <si>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</si>
  <si>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</si>
  <si>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</si>
  <si>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</si>
  <si>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</si>
  <si>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</si>
  <si>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</si>
  <si>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</si>
  <si>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</si>
  <si>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</si>
  <si>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</si>
  <si>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</si>
  <si>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</si>
  <si>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</si>
  <si>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</si>
  <si>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</si>
  <si>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</si>
  <si>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</si>
  <si>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</si>
  <si>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</si>
  <si>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</si>
  <si>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</si>
  <si>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</si>
  <si>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</si>
  <si>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</si>
  <si>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</si>
  <si>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</si>
  <si>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</si>
  <si>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</si>
  <si>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</si>
  <si>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</si>
  <si>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</si>
  <si>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</si>
  <si>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</si>
  <si>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</si>
  <si>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</si>
  <si>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</si>
  <si>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</si>
  <si>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</si>
  <si>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</si>
  <si>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</si>
  <si>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</si>
  <si>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</si>
  <si>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</si>
  <si>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</si>
  <si>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</si>
  <si>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</si>
  <si>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</si>
  <si>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</si>
  <si>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</si>
  <si>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</si>
  <si>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</si>
  <si>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</si>
  <si>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</si>
  <si>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</si>
  <si>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</si>
  <si>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</si>
  <si>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</si>
  <si>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</si>
  <si>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</si>
  <si>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</si>
  <si>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</si>
  <si>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</si>
  <si>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</si>
  <si>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</si>
  <si>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</si>
  <si>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</si>
  <si>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</si>
  <si>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</si>
  <si>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</si>
  <si>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</si>
  <si>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</si>
  <si>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</si>
  <si>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</si>
  <si>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</si>
  <si>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</si>
  <si>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</si>
  <si>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</si>
  <si>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</si>
  <si>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</si>
  <si>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</si>
  <si>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</si>
  <si>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</si>
  <si>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</si>
  <si>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</si>
  <si>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</si>
  <si>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</si>
  <si>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</si>
  <si>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</si>
  <si>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</si>
  <si>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</si>
  <si>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</si>
  <si>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</si>
  <si>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</si>
  <si>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</si>
  <si>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</si>
  <si>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</si>
  <si>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</si>
  <si>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</si>
  <si>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</si>
  <si>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</si>
  <si>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</si>
  <si>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</si>
  <si>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</si>
  <si>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</si>
  <si>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</si>
  <si>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</si>
  <si>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</si>
  <si>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</si>
  <si>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</si>
  <si>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</si>
  <si>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</si>
  <si>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</si>
  <si>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</si>
  <si>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</si>
  <si>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</si>
  <si>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</si>
  <si>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</si>
  <si>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</si>
  <si>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</si>
  <si>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</si>
  <si>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</si>
  <si>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</si>
  <si>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</si>
  <si>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</si>
  <si>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</si>
  <si>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</si>
  <si>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</si>
  <si>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</si>
  <si>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</si>
  <si>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</si>
  <si>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</si>
  <si>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</si>
  <si>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</si>
  <si>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</si>
  <si>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</si>
  <si>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</si>
  <si>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</si>
  <si>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</si>
  <si>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</si>
  <si>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</si>
  <si>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</si>
  <si>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</si>
  <si>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</si>
  <si>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</si>
  <si>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</si>
  <si>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</si>
  <si>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</si>
  <si>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</si>
  <si>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</si>
  <si>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</si>
  <si>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</si>
  <si>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</si>
  <si>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</si>
  <si>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</si>
  <si>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</si>
  <si>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</si>
  <si>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</si>
  <si>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</si>
  <si>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</si>
  <si>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</si>
  <si>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</si>
  <si>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</si>
  <si>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</si>
  <si>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</si>
  <si>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</si>
  <si>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</si>
  <si>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</si>
  <si>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</si>
  <si>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</si>
  <si>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</si>
  <si>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</si>
  <si>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</si>
  <si>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</si>
  <si>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</si>
  <si>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</si>
  <si>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</si>
  <si>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</si>
  <si>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</si>
  <si>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</si>
  <si>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</si>
  <si>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</si>
  <si>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</si>
  <si>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</si>
  <si>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</si>
  <si>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</si>
  <si>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</si>
  <si>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</si>
  <si>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</si>
  <si>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</si>
  <si>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</si>
  <si>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</si>
  <si>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</si>
  <si>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</si>
  <si>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</si>
  <si>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</si>
  <si>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</si>
  <si>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</si>
  <si>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</si>
  <si>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</si>
  <si>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</si>
  <si>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</si>
  <si>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</si>
  <si>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</si>
  <si>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</si>
  <si>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</si>
  <si>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</si>
  <si>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</si>
  <si>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</si>
  <si>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</si>
  <si>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</si>
  <si>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</si>
  <si>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</si>
  <si>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</si>
  <si>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</si>
  <si>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</si>
  <si>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</si>
  <si>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</si>
  <si>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</si>
  <si>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</si>
  <si>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</si>
  <si>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</si>
  <si>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</si>
  <si>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</si>
  <si>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</si>
  <si>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</si>
  <si>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</si>
  <si>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</si>
  <si>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</si>
  <si>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</si>
  <si>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</si>
  <si>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</si>
  <si>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</si>
  <si>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</si>
  <si>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</si>
  <si>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</si>
  <si>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</si>
  <si>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</si>
  <si>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</si>
  <si>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</si>
  <si>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</si>
  <si>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</si>
  <si>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</si>
  <si>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</si>
  <si>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</si>
  <si>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</si>
  <si>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</si>
  <si>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</si>
  <si>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</si>
  <si>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</si>
  <si>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</si>
  <si>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</si>
  <si>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</si>
  <si>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</si>
  <si>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</si>
  <si>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</si>
  <si>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</si>
  <si>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</si>
  <si>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</si>
  <si>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</si>
  <si>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</si>
  <si>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</si>
  <si>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</si>
  <si>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</si>
  <si>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</si>
  <si>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</si>
  <si>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</si>
  <si>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</si>
  <si>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</si>
  <si>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</si>
  <si>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</si>
  <si>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</si>
  <si>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</si>
  <si>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</si>
  <si>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</si>
  <si>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</si>
  <si>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</si>
  <si>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</si>
  <si>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</si>
  <si>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</si>
  <si>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</si>
  <si>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</si>
  <si>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</si>
  <si>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</si>
  <si>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</si>
  <si>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</si>
  <si>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</si>
  <si>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</si>
  <si>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</si>
  <si>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</si>
  <si>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</si>
  <si>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</si>
  <si>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</si>
  <si>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</si>
  <si>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</si>
  <si>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</si>
  <si>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</si>
  <si>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</si>
  <si>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</si>
  <si>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</si>
  <si>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</si>
  <si>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</si>
  <si>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</si>
  <si>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</si>
  <si>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</si>
  <si>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</si>
  <si>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</si>
  <si>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</si>
  <si>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</si>
  <si>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</si>
  <si>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</si>
  <si>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</si>
  <si>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</si>
  <si>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</si>
  <si>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</si>
  <si>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</si>
  <si>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</si>
  <si>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</si>
  <si>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</si>
  <si>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</si>
  <si>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</si>
  <si>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</si>
  <si>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</si>
  <si>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</si>
  <si>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</si>
  <si>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</si>
  <si>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</si>
  <si>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</si>
  <si>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</si>
  <si>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</si>
  <si>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</si>
  <si>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</si>
  <si>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</si>
  <si>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</si>
  <si>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</si>
  <si>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</si>
  <si>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</si>
  <si>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</si>
  <si>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</si>
  <si>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</si>
  <si>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</si>
  <si>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</si>
  <si>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</si>
  <si>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</si>
  <si>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</si>
  <si>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</si>
  <si>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</si>
  <si>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</si>
  <si>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</si>
  <si>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</si>
  <si>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</si>
  <si>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</si>
  <si>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</si>
  <si>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</si>
  <si>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</si>
  <si>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</si>
  <si>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</si>
  <si>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</si>
  <si>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</si>
  <si>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</si>
  <si>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</si>
  <si>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</si>
  <si>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</si>
  <si>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</si>
  <si>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</si>
  <si>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</si>
  <si>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</si>
  <si>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</si>
  <si>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</si>
  <si>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</si>
  <si>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</si>
  <si>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</si>
  <si>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</si>
  <si>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</si>
  <si>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</si>
  <si>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</si>
  <si>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</si>
  <si>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</si>
  <si>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</si>
  <si>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</si>
  <si>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</si>
  <si>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</si>
  <si>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</si>
  <si>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</si>
  <si>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</si>
  <si>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</si>
  <si>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</si>
  <si>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</si>
  <si>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</si>
  <si>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</si>
  <si>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</si>
  <si>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</si>
  <si>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</si>
  <si>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</si>
  <si>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</si>
  <si>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</si>
  <si>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</si>
  <si>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</si>
  <si>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</si>
  <si>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</si>
  <si>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</si>
  <si>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</si>
  <si>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</si>
  <si>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</si>
  <si>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</si>
  <si>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</si>
  <si>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</si>
  <si>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</si>
  <si>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</si>
  <si>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</si>
  <si>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</si>
  <si>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</si>
  <si>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</si>
  <si>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</si>
  <si>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</si>
  <si>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</si>
  <si>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</si>
  <si>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</si>
  <si>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</si>
  <si>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</si>
  <si>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</si>
  <si>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</si>
  <si>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</si>
  <si>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</si>
  <si>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</si>
  <si>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</si>
  <si>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</si>
  <si>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</si>
  <si>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</si>
  <si>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</si>
  <si>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</si>
  <si>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</si>
  <si>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</si>
  <si>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</si>
  <si>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</si>
  <si>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</si>
  <si>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</si>
  <si>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</si>
  <si>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</si>
  <si>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</si>
  <si>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</si>
  <si>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</si>
  <si>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</si>
  <si>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</si>
  <si>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</si>
  <si>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</si>
  <si>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</si>
  <si>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</si>
  <si>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</si>
  <si>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</si>
  <si>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</si>
  <si>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</si>
  <si>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</si>
  <si>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</si>
  <si>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</si>
  <si>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</si>
  <si>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</si>
  <si>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</si>
  <si>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</si>
  <si>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</si>
  <si>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</si>
  <si>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</si>
  <si>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</si>
  <si>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</si>
  <si>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</si>
  <si>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</si>
  <si>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</si>
  <si>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</si>
  <si>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</si>
  <si>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</si>
  <si>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</si>
  <si>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</si>
  <si>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</si>
  <si>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</si>
  <si>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</si>
  <si>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</si>
  <si>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</si>
  <si>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</si>
  <si>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</si>
  <si>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</si>
  <si>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</si>
  <si>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</si>
  <si>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</si>
  <si>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</si>
  <si>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</si>
  <si>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</si>
  <si>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</si>
  <si>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</si>
  <si>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</si>
  <si>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</si>
  <si>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</si>
  <si>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</si>
  <si>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</si>
  <si>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</si>
  <si>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</si>
  <si>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</si>
  <si>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</si>
  <si>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</si>
  <si>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</si>
  <si>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</si>
  <si>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</si>
  <si>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</si>
  <si>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</si>
  <si>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</si>
  <si>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</si>
  <si>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</si>
  <si>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</si>
  <si>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</si>
  <si>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</si>
  <si>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</si>
  <si>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</si>
  <si>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</si>
  <si>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</si>
  <si>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</si>
  <si>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</si>
  <si>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</si>
  <si>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</si>
  <si>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</si>
  <si>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</si>
  <si>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</si>
  <si>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</si>
  <si>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</si>
  <si>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</si>
  <si>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</si>
  <si>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</si>
  <si>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</si>
  <si>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</si>
  <si>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</si>
  <si>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</si>
  <si>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</si>
  <si>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</si>
  <si>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</si>
  <si>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</si>
  <si>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</si>
  <si>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</si>
  <si>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</si>
  <si>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</si>
  <si>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</si>
  <si>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</si>
  <si>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</si>
  <si>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</si>
  <si>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</si>
  <si>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</si>
  <si>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</si>
  <si>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</si>
  <si>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</si>
  <si>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</si>
  <si>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</si>
  <si>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</si>
  <si>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</si>
  <si>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</si>
  <si>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</si>
  <si>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</si>
  <si>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</si>
  <si>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</si>
  <si>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</si>
  <si>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</si>
  <si>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</si>
  <si>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</si>
  <si>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</si>
  <si>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</si>
  <si>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</si>
  <si>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</si>
  <si>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</si>
  <si>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</si>
  <si>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</si>
  <si>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</si>
  <si>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</si>
  <si>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</si>
  <si>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</si>
  <si>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</si>
  <si>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</si>
  <si>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</si>
  <si>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</si>
  <si>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</si>
  <si>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</si>
  <si>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</si>
  <si>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</si>
  <si>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</si>
  <si>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</si>
  <si>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</si>
  <si>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</si>
  <si>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</si>
  <si>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</si>
  <si>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</si>
  <si>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</si>
  <si>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</si>
  <si>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</si>
  <si>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</si>
  <si>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</si>
  <si>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</si>
  <si>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</si>
  <si>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</si>
  <si>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</si>
  <si>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</si>
  <si>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</si>
  <si>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</si>
  <si>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</si>
  <si>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</si>
  <si>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</si>
  <si>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</si>
  <si>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</si>
  <si>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</si>
  <si>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</si>
  <si>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</si>
  <si>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</si>
  <si>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</si>
  <si>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</si>
  <si>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</si>
  <si>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</si>
  <si>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</si>
  <si>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</si>
  <si>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</si>
  <si>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</si>
  <si>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</si>
  <si>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</si>
  <si>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</si>
  <si>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</si>
  <si>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</si>
  <si>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</si>
  <si>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</si>
  <si>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</si>
  <si>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</si>
  <si>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</si>
  <si>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</si>
  <si>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</si>
  <si>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</si>
  <si>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</si>
  <si>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</si>
  <si>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</si>
  <si>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</si>
  <si>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</si>
  <si>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</si>
  <si>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</si>
  <si>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</si>
  <si>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</si>
  <si>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</si>
  <si>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</si>
  <si>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</si>
  <si>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</si>
  <si>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</si>
  <si>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</si>
  <si>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</si>
  <si>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</si>
  <si>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</si>
  <si>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</si>
  <si>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</si>
  <si>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</si>
  <si>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</si>
  <si>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</si>
  <si>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</si>
  <si>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</si>
  <si>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</si>
  <si>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</si>
  <si>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</si>
  <si>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</si>
  <si>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</si>
  <si>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</si>
  <si>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</si>
  <si>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</si>
  <si>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</si>
  <si>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</si>
  <si>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</si>
  <si>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</si>
  <si>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</si>
  <si>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</si>
  <si>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</si>
  <si>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</si>
  <si>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</si>
  <si>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</si>
  <si>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</si>
  <si>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</si>
  <si>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</si>
  <si>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</si>
  <si>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</si>
  <si>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</si>
  <si>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</si>
  <si>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</si>
  <si>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</si>
  <si>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</si>
  <si>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</si>
  <si>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</si>
  <si>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</si>
  <si>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</si>
  <si>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</si>
  <si>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</si>
  <si>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</si>
  <si>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</si>
  <si>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</si>
  <si>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</si>
  <si>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</si>
  <si>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</si>
  <si>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</si>
  <si>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</si>
  <si>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</si>
  <si>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</si>
  <si>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</si>
  <si>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</si>
  <si>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</si>
  <si>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</si>
  <si>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</si>
  <si>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</si>
  <si>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</si>
  <si>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</si>
  <si>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</si>
  <si>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</si>
  <si>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</si>
  <si>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</si>
  <si>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</si>
  <si>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</si>
  <si>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</si>
  <si>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</si>
  <si>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</si>
  <si>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</si>
  <si>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</si>
  <si>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</si>
  <si>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</si>
  <si>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</si>
  <si>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</si>
  <si>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</si>
  <si>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</si>
  <si>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</si>
  <si>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</si>
  <si>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</si>
  <si>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</si>
  <si>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</si>
  <si>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</si>
  <si>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</si>
  <si>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</si>
  <si>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</si>
  <si>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</si>
  <si>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</si>
  <si>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</si>
  <si>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</si>
  <si>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</si>
  <si>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</si>
  <si>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</si>
  <si>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</si>
  <si>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</si>
  <si>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</si>
  <si>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</si>
  <si>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</si>
  <si>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</si>
  <si>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</si>
  <si>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</si>
  <si>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</si>
  <si>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</si>
  <si>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</si>
  <si>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</si>
  <si>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</si>
  <si>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</si>
  <si>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</si>
  <si>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</si>
  <si>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</si>
  <si>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</si>
  <si>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</si>
  <si>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</si>
  <si>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</si>
  <si>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</si>
  <si>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</si>
  <si>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</si>
  <si>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</si>
  <si>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</si>
  <si>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</si>
  <si>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</si>
  <si>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</si>
  <si>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</si>
  <si>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</si>
  <si>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</si>
  <si>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</si>
  <si>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</si>
  <si>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</si>
  <si>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</si>
  <si>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</si>
  <si>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</si>
  <si>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</si>
  <si>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</si>
  <si>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</si>
  <si>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</si>
  <si>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</si>
  <si>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</si>
  <si>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</si>
  <si>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</si>
  <si>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</si>
  <si>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</si>
  <si>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</si>
  <si>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</si>
  <si>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</si>
  <si>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</si>
  <si>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</si>
  <si>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</si>
  <si>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</si>
  <si>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</si>
  <si>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</si>
  <si>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</si>
  <si>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</si>
  <si>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</si>
  <si>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</si>
  <si>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</si>
  <si>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</si>
  <si>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</si>
  <si>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</si>
  <si>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</si>
  <si>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</si>
  <si>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</si>
  <si>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</si>
  <si>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</si>
  <si>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</si>
  <si>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</si>
  <si>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</si>
  <si>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</si>
  <si>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</si>
  <si>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</si>
  <si>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</si>
  <si>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</si>
  <si>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</si>
  <si>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</si>
  <si>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</si>
  <si>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</si>
  <si>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</si>
  <si>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</si>
  <si>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</si>
  <si>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</si>
  <si>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</si>
  <si>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</si>
  <si>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</si>
  <si>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</si>
  <si>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</si>
  <si>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</si>
  <si>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</si>
  <si>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</si>
  <si>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</si>
  <si>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</si>
  <si>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</si>
  <si>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</si>
  <si>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</si>
  <si>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</si>
  <si>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</si>
  <si>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</si>
  <si>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</si>
  <si>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</si>
  <si>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</si>
  <si>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</si>
  <si>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</si>
  <si>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</si>
  <si>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</si>
  <si>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</si>
  <si>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</si>
  <si>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</si>
  <si>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</si>
  <si>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</si>
  <si>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</si>
  <si>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</si>
  <si>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</si>
  <si>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</si>
  <si>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</si>
  <si>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</si>
  <si>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</si>
  <si>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</si>
  <si>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</si>
  <si>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</si>
  <si>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</si>
  <si>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</si>
  <si>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</si>
  <si>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</si>
  <si>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</si>
  <si>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</si>
  <si>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</si>
  <si>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</si>
  <si>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</si>
  <si>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</si>
  <si>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</si>
  <si>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</si>
  <si>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</si>
  <si>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</si>
  <si>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</si>
  <si>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</si>
  <si>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</si>
  <si>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</si>
  <si>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</si>
  <si>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</si>
  <si>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</si>
  <si>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</si>
  <si>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</si>
  <si>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</si>
  <si>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</si>
  <si>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</si>
  <si>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</si>
  <si>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</si>
  <si>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</si>
  <si>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</si>
  <si>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</si>
  <si>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</si>
  <si>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</si>
  <si>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</si>
  <si>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</si>
  <si>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</si>
  <si>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</si>
  <si>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</si>
  <si>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</si>
  <si>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</si>
  <si>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</si>
  <si>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</si>
  <si>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</si>
  <si>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</si>
  <si>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</si>
  <si>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</si>
  <si>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</si>
  <si>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</si>
  <si>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</si>
  <si>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</si>
  <si>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</si>
  <si>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</si>
  <si>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</si>
  <si>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</si>
  <si>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</si>
  <si>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</si>
  <si>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</si>
  <si>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</si>
  <si>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</si>
  <si>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</si>
  <si>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</si>
  <si>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</si>
  <si>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</si>
  <si>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</si>
  <si>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</si>
  <si>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</si>
  <si>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</si>
  <si>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</si>
  <si>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</si>
  <si>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</si>
  <si>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</si>
  <si>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</si>
  <si>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</si>
  <si>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</si>
  <si>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</si>
  <si>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</si>
  <si>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</si>
  <si>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</si>
  <si>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</si>
  <si>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</si>
  <si>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</si>
  <si>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</si>
  <si>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</si>
  <si>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</si>
  <si>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</si>
  <si>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</si>
  <si>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</si>
  <si>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</si>
  <si>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</si>
  <si>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</si>
  <si>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</si>
  <si>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</si>
  <si>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</si>
  <si>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</si>
  <si>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</si>
  <si>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</si>
  <si>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</si>
  <si>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</si>
  <si>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</si>
  <si>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</si>
  <si>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</si>
  <si>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</si>
  <si>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</si>
  <si>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</si>
  <si>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</si>
  <si>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</si>
  <si>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</si>
  <si>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</si>
  <si>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</si>
  <si>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</si>
  <si>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</si>
  <si>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</si>
  <si>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</si>
  <si>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</si>
  <si>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</si>
  <si>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</si>
  <si>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</si>
  <si>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</si>
  <si>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</si>
  <si>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</si>
  <si>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</si>
  <si>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</si>
  <si>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</si>
  <si>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</si>
  <si>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</si>
  <si>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</si>
  <si>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</si>
  <si>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</si>
  <si>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</si>
  <si>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</si>
  <si>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</si>
  <si>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</si>
  <si>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</si>
  <si>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</si>
  <si>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</si>
  <si>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</si>
  <si>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</si>
  <si>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</si>
  <si>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</si>
  <si>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</si>
  <si>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</si>
  <si>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</si>
  <si>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</si>
  <si>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</si>
  <si>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</si>
  <si>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</si>
  <si>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</si>
  <si>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</si>
  <si>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</si>
  <si>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</si>
  <si>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</si>
  <si>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</si>
  <si>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</si>
  <si>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</si>
  <si>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</si>
  <si>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</si>
  <si>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</si>
  <si>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</si>
  <si>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</si>
  <si>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</si>
  <si>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</si>
  <si>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</si>
  <si>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</si>
  <si>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</si>
  <si>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</si>
  <si>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</si>
  <si>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</si>
  <si>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</si>
  <si>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</si>
  <si>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</si>
  <si>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</si>
  <si>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</si>
  <si>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</si>
  <si>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</si>
  <si>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</si>
  <si>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</si>
  <si>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</si>
  <si>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</si>
  <si>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</si>
  <si>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</si>
  <si>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</si>
  <si>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</si>
  <si>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</si>
  <si>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</si>
  <si>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</si>
  <si>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</si>
  <si>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</si>
  <si>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</si>
  <si>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</si>
  <si>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</si>
  <si>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</si>
  <si>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</si>
  <si>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</si>
  <si>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</si>
  <si>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</si>
  <si>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</si>
  <si>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</si>
  <si>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</si>
  <si>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</si>
  <si>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</si>
  <si>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</si>
  <si>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</si>
  <si>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</si>
  <si>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</si>
  <si>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</si>
  <si>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</si>
  <si>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</si>
  <si>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</si>
  <si>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</si>
  <si>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</si>
  <si>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</si>
  <si>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</si>
  <si>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</si>
  <si>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</si>
  <si>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</si>
  <si>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</si>
  <si>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</si>
  <si>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</si>
  <si>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</si>
  <si>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</si>
  <si>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</si>
  <si>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</si>
  <si>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</si>
  <si>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</si>
  <si>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</si>
  <si>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</si>
  <si>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</si>
  <si>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</si>
  <si>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</si>
  <si>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</si>
  <si>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</si>
  <si>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</si>
  <si>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</si>
  <si>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</si>
  <si>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</si>
  <si>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</si>
  <si>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</si>
  <si>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</si>
  <si>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</si>
  <si>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</si>
  <si>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</si>
  <si>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</si>
  <si>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</si>
  <si>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</si>
  <si>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</si>
  <si>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</si>
  <si>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</si>
  <si>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</si>
  <si>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</si>
  <si>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</si>
  <si>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</si>
  <si>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</si>
  <si>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</si>
  <si>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</si>
  <si>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</si>
  <si>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</si>
  <si>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</si>
  <si>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</si>
  <si>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</si>
  <si>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</si>
  <si>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</si>
  <si>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</si>
  <si>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</si>
  <si>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</si>
  <si>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</si>
  <si>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</si>
  <si>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</si>
  <si>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</si>
  <si>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</si>
  <si>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</si>
  <si>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</si>
  <si>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</si>
  <si>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</si>
  <si>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</si>
  <si>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</si>
  <si>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</si>
  <si>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</si>
  <si>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</si>
  <si>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</si>
  <si>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</si>
  <si>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</si>
  <si>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</si>
  <si>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</si>
  <si>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</si>
  <si>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</si>
  <si>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</si>
  <si>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</si>
  <si>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</si>
  <si>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</si>
  <si>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</si>
  <si>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</si>
  <si>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</si>
  <si>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</si>
  <si>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</si>
  <si>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</si>
  <si>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</si>
  <si>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</si>
  <si>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</si>
  <si>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</si>
  <si>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</si>
  <si>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</si>
  <si>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</si>
  <si>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</si>
  <si>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</si>
  <si>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</si>
  <si>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</si>
  <si>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</si>
  <si>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</si>
  <si>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</si>
  <si>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</si>
  <si>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</si>
  <si>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</si>
  <si>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</si>
  <si>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</si>
  <si>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</si>
  <si>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</si>
  <si>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</si>
  <si>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</si>
  <si>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</si>
  <si>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</si>
  <si>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</si>
  <si>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</si>
  <si>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</si>
  <si>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</si>
  <si>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</si>
  <si>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</si>
  <si>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</si>
  <si>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</si>
  <si>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</si>
  <si>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</si>
  <si>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</si>
  <si>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</si>
  <si>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</si>
  <si>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</si>
  <si>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</si>
  <si>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</si>
  <si>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</si>
  <si>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</si>
  <si>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</si>
  <si>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</si>
  <si>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</si>
  <si>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</si>
  <si>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</si>
  <si>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</si>
  <si>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</si>
  <si>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</si>
  <si>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</si>
  <si>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</si>
  <si>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</si>
  <si>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</si>
  <si>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</si>
  <si>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</si>
  <si>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</si>
  <si>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</si>
  <si>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</si>
  <si>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</si>
  <si>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</si>
  <si>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</si>
  <si>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</si>
  <si>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</si>
  <si>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</si>
  <si>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</si>
  <si>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</si>
  <si>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</si>
  <si>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</si>
  <si>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</si>
  <si>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</si>
  <si>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</si>
  <si>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</si>
  <si>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</si>
  <si>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</si>
  <si>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</si>
  <si>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</si>
  <si>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</si>
  <si>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</si>
  <si>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</si>
  <si>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</si>
  <si>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</si>
  <si>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</si>
  <si>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</si>
  <si>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</si>
  <si>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</si>
  <si>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</si>
  <si>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</si>
  <si>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</si>
  <si>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</si>
  <si>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</si>
  <si>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</si>
  <si>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</si>
  <si>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</si>
  <si>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</si>
  <si>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</si>
  <si>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</si>
  <si>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</si>
  <si>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</si>
  <si>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</si>
  <si>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</si>
  <si>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</si>
  <si>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</si>
  <si>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</si>
  <si>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</si>
  <si>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</si>
  <si>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</si>
  <si>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</si>
  <si>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</si>
  <si>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</si>
  <si>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</si>
  <si>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</si>
  <si>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</si>
  <si>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</si>
  <si>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</si>
  <si>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</si>
  <si>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</si>
  <si>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</si>
  <si>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</si>
  <si>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</si>
  <si>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</si>
  <si>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</si>
  <si>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</si>
  <si>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</si>
  <si>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</si>
  <si>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</si>
  <si>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</si>
  <si>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</si>
  <si>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</si>
  <si>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</si>
  <si>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</si>
  <si>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</si>
  <si>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</si>
  <si>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</si>
  <si>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</si>
  <si>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</si>
  <si>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</si>
  <si>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</si>
  <si>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</si>
  <si>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</si>
  <si>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</si>
  <si>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</si>
  <si>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</si>
  <si>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</si>
  <si>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</si>
  <si>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</si>
  <si>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</si>
  <si>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</si>
  <si>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</si>
  <si>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</si>
  <si>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</si>
  <si>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</si>
  <si>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</si>
  <si>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</si>
  <si>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</si>
  <si>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</si>
  <si>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</si>
  <si>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</si>
  <si>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</si>
  <si>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</si>
  <si>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</si>
  <si>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</si>
  <si>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</si>
  <si>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</si>
  <si>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</si>
  <si>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</si>
  <si>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</si>
  <si>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</si>
  <si>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</si>
  <si>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</si>
  <si>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</si>
  <si>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</si>
  <si>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</si>
  <si>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</si>
  <si>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</si>
  <si>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</si>
  <si>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</si>
  <si>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</si>
  <si>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</si>
  <si>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</si>
  <si>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</si>
  <si>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</si>
  <si>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</si>
  <si>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</si>
  <si>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</si>
  <si>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</si>
  <si>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</si>
  <si>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</si>
  <si>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</si>
  <si>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</si>
  <si>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</si>
  <si>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</si>
  <si>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</si>
  <si>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</si>
  <si>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</si>
  <si>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</si>
  <si>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</si>
  <si>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</si>
  <si>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</si>
  <si>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</si>
  <si>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</si>
  <si>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</si>
  <si>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</si>
  <si>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</si>
  <si>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</si>
  <si>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</si>
  <si>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</si>
  <si>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</si>
  <si>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</si>
  <si>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</si>
  <si>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</si>
  <si>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</si>
  <si>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</si>
  <si>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</si>
  <si>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</si>
  <si>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</si>
  <si>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</si>
  <si>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</si>
  <si>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</si>
  <si>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</si>
  <si>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</si>
  <si>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</si>
  <si>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</si>
  <si>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</si>
  <si>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</si>
  <si>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</si>
  <si>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</si>
  <si>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</si>
  <si>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</si>
  <si>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</si>
  <si>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</si>
  <si>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</si>
  <si>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</si>
  <si>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</si>
  <si>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</si>
  <si>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</si>
  <si>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</si>
  <si>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</si>
  <si>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</si>
  <si>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</si>
  <si>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</si>
  <si>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</si>
  <si>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</si>
  <si>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</si>
  <si>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</si>
  <si>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</si>
  <si>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</si>
  <si>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</si>
  <si>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</si>
  <si>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</si>
  <si>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</si>
  <si>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</si>
  <si>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</si>
  <si>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</si>
  <si>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</si>
  <si>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</si>
  <si>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</si>
  <si>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</si>
  <si>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</si>
  <si>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</si>
  <si>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</si>
  <si>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</si>
  <si>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</si>
  <si>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</si>
  <si>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</si>
  <si>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</si>
  <si>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</si>
  <si>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</si>
  <si>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</si>
  <si>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</si>
  <si>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</si>
  <si>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</si>
  <si>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</si>
  <si>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</si>
  <si>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</si>
  <si>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</si>
  <si>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</si>
  <si>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</si>
  <si>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</si>
  <si>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</si>
  <si>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</si>
  <si>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</si>
  <si>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</si>
  <si>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</si>
  <si>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</si>
  <si>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</si>
  <si>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</si>
  <si>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</si>
  <si>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</si>
  <si>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</si>
  <si>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</si>
  <si>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</si>
  <si>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</si>
  <si>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</si>
  <si>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</si>
  <si>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</si>
  <si>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</si>
  <si>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</si>
  <si>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</si>
  <si>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</si>
  <si>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</si>
  <si>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</si>
  <si>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</si>
  <si>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</si>
  <si>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</si>
  <si>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</si>
  <si>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</si>
  <si>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</si>
  <si>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</si>
  <si>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</si>
  <si>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</si>
  <si>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</si>
  <si>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</si>
  <si>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</si>
  <si>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</si>
  <si>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</si>
  <si>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</si>
  <si>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</si>
  <si>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</si>
  <si>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</si>
  <si>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</si>
  <si>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</si>
  <si>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</si>
  <si>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</si>
  <si>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</si>
  <si>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</si>
  <si>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</si>
  <si>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</si>
  <si>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</si>
  <si>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</si>
  <si>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</si>
  <si>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</si>
  <si>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</si>
  <si>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</si>
  <si>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</si>
  <si>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</si>
  <si>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</si>
  <si>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</si>
  <si>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</si>
  <si>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</si>
  <si>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</si>
  <si>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</si>
  <si>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</si>
  <si>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</si>
  <si>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</si>
  <si>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</si>
  <si>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</si>
  <si>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</si>
  <si>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</si>
  <si>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</si>
  <si>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</si>
  <si>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</si>
  <si>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</si>
  <si>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</si>
  <si>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</si>
  <si>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</si>
  <si>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</si>
  <si>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</si>
  <si>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</si>
  <si>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</si>
  <si>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</si>
  <si>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</si>
  <si>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</si>
  <si>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</si>
  <si>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</si>
  <si>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</si>
  <si>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</si>
  <si>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</si>
  <si>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</si>
  <si>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</si>
  <si>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</si>
  <si>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</si>
  <si>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</si>
  <si>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</si>
  <si>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</si>
  <si>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</si>
  <si>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</si>
  <si>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</si>
  <si>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</si>
  <si>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</si>
  <si>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</si>
  <si>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</si>
  <si>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</si>
  <si>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</si>
  <si>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</si>
  <si>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</si>
  <si>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</si>
  <si>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</si>
  <si>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</si>
  <si>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</si>
  <si>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</si>
  <si>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</si>
  <si>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</si>
  <si>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</si>
  <si>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</si>
  <si>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</si>
  <si>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</si>
  <si>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</si>
  <si>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</si>
  <si>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</si>
  <si>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</si>
  <si>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</si>
  <si>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</si>
  <si>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</si>
  <si>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</si>
  <si>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</si>
  <si>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</si>
  <si>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</si>
  <si>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</si>
  <si>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</si>
  <si>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</si>
  <si>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</si>
  <si>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</si>
  <si>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</si>
  <si>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</si>
  <si>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</si>
  <si>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</si>
  <si>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</si>
  <si>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</si>
  <si>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</si>
  <si>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</si>
  <si>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</si>
  <si>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</si>
  <si>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</si>
  <si>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</si>
  <si>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</si>
  <si>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</si>
  <si>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</si>
  <si>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</si>
  <si>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</si>
  <si>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</si>
  <si>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</si>
  <si>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</si>
  <si>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</si>
  <si>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</si>
  <si>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</si>
  <si>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</si>
  <si>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</si>
  <si>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</si>
  <si>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</si>
  <si>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</si>
  <si>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</si>
  <si>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</si>
  <si>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</si>
  <si>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</si>
  <si>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</si>
  <si>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</si>
  <si>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</si>
  <si>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</si>
  <si>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</si>
  <si>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</si>
  <si>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</si>
  <si>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</si>
  <si>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</si>
  <si>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</si>
  <si>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</si>
  <si>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</si>
  <si>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</si>
  <si>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</si>
  <si>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</si>
  <si>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</si>
  <si>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</si>
  <si>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</si>
  <si>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</si>
  <si>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</si>
  <si>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</si>
  <si>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</si>
  <si>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</si>
  <si>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</si>
  <si>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</si>
  <si>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</si>
  <si>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</si>
  <si>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</si>
  <si>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</si>
  <si>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</si>
  <si>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</si>
  <si>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</si>
  <si>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</si>
  <si>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</si>
  <si>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</si>
  <si>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</si>
  <si>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</si>
  <si>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</si>
  <si>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</si>
  <si>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</si>
  <si>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</si>
  <si>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</si>
  <si>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</si>
  <si>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</si>
  <si>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</si>
  <si>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</si>
  <si>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</si>
  <si>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</si>
  <si>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</si>
  <si>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</si>
  <si>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</si>
  <si>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</si>
  <si>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</si>
  <si>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</si>
  <si>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</si>
  <si>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</si>
  <si>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</si>
  <si>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</si>
  <si>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</si>
  <si>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</si>
  <si>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</si>
  <si>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</si>
  <si>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</si>
  <si>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</si>
  <si>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</si>
  <si>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</si>
  <si>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</si>
  <si>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</si>
  <si>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</si>
  <si>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</si>
  <si>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</si>
  <si>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</si>
  <si>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</si>
  <si>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</si>
  <si>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</si>
  <si>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</si>
  <si>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</si>
  <si>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</si>
  <si>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</si>
  <si>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</si>
  <si>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</si>
  <si>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</si>
  <si>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</si>
  <si>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</si>
  <si>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</si>
  <si>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</si>
  <si>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</si>
  <si>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</si>
  <si>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</si>
  <si>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</si>
  <si>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</si>
  <si>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</si>
  <si>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</si>
  <si>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</si>
  <si>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</si>
  <si>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</si>
  <si>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</si>
  <si>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</si>
  <si>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</si>
  <si>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</si>
  <si>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</si>
  <si>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</si>
  <si>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</si>
  <si>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</si>
  <si>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</si>
  <si>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</si>
  <si>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</si>
  <si>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</si>
  <si>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</si>
  <si>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</si>
  <si>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</si>
  <si>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</si>
  <si>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</si>
  <si>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</si>
  <si>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</si>
  <si>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</si>
  <si>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</si>
  <si>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</si>
  <si>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</si>
  <si>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</si>
  <si>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</si>
  <si>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</si>
  <si>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</si>
  <si>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</si>
  <si>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</si>
  <si>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</si>
  <si>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</si>
  <si>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</si>
  <si>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</si>
  <si>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</si>
  <si>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</si>
  <si>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</si>
  <si>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</si>
  <si>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</si>
  <si>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</si>
  <si>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</si>
  <si>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</si>
  <si>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</si>
  <si>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</si>
  <si>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</si>
  <si>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</si>
  <si>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</si>
  <si>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</si>
  <si>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</si>
  <si>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</si>
  <si>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</si>
  <si>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</si>
  <si>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</si>
  <si>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</si>
  <si>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</si>
  <si>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</si>
  <si>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</si>
  <si>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</si>
  <si>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</si>
  <si>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</si>
  <si>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</si>
  <si>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</si>
  <si>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</si>
  <si>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</si>
  <si>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</si>
  <si>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</si>
  <si>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</si>
  <si>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</si>
  <si>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</si>
  <si>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</si>
  <si>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</si>
  <si>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</si>
  <si>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</si>
  <si>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</si>
  <si>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</si>
  <si>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</si>
  <si>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</si>
  <si>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</si>
  <si>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</si>
  <si>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</si>
  <si>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</si>
  <si>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</si>
  <si>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</si>
  <si>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</si>
  <si>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</si>
  <si>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</si>
  <si>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</si>
  <si>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</si>
  <si>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</si>
  <si>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</si>
  <si>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</si>
  <si>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</si>
  <si>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</si>
  <si>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</si>
  <si>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</si>
  <si>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</si>
  <si>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</si>
  <si>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</si>
  <si>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</si>
  <si>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</si>
  <si>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</si>
  <si>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</si>
  <si>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</si>
  <si>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</si>
  <si>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</si>
  <si>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</si>
  <si>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</si>
  <si>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</si>
  <si>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</si>
  <si>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</si>
  <si>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</si>
  <si>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</si>
  <si>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</si>
  <si>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</si>
  <si>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</si>
  <si>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</si>
  <si>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</si>
  <si>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</si>
  <si>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</si>
  <si>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</si>
  <si>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</si>
  <si>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</si>
  <si>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</si>
  <si>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</si>
  <si>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</si>
  <si>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</si>
  <si>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</si>
  <si>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</si>
  <si>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</si>
  <si>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</si>
  <si>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</si>
  <si>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</si>
  <si>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</si>
  <si>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</si>
  <si>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</si>
  <si>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</si>
  <si>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</si>
  <si>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</si>
  <si>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</si>
  <si>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</si>
  <si>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</si>
  <si>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</si>
  <si>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</si>
  <si>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</si>
  <si>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</si>
  <si>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</si>
  <si>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</si>
  <si>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</si>
  <si>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</si>
  <si>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</si>
  <si>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</si>
  <si>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</si>
  <si>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</si>
  <si>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</si>
  <si>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</si>
  <si>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</si>
  <si>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</si>
  <si>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</si>
  <si>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</si>
  <si>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</si>
  <si>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</si>
  <si>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</si>
  <si>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</si>
  <si>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</si>
  <si>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</si>
  <si>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</si>
  <si>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</si>
  <si>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</si>
  <si>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</si>
  <si>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</si>
  <si>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</si>
  <si>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</si>
  <si>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</si>
  <si>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</si>
  <si>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</si>
  <si>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</si>
  <si>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</si>
  <si>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</si>
  <si>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</si>
  <si>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</si>
  <si>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</si>
  <si>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</si>
  <si>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</si>
  <si>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</si>
  <si>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</si>
  <si>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</si>
  <si>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</si>
  <si>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</si>
  <si>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</si>
  <si>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</si>
  <si>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</si>
  <si>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</si>
  <si>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</si>
  <si>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</si>
  <si>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</si>
  <si>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</si>
  <si>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</si>
  <si>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</si>
  <si>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</si>
  <si>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</si>
  <si>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</si>
  <si>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</si>
  <si>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</si>
  <si>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</si>
  <si>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</si>
  <si>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</si>
  <si>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</si>
  <si>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</si>
  <si>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</si>
  <si>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</si>
  <si>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</si>
  <si>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</si>
  <si>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</si>
  <si>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</si>
  <si>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</si>
  <si>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</si>
  <si>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</si>
  <si>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</si>
  <si>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</si>
  <si>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</si>
  <si>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</si>
  <si>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</si>
  <si>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</si>
  <si>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</si>
  <si>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</si>
  <si>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</si>
  <si>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</si>
  <si>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</si>
  <si>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</si>
  <si>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</si>
  <si>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</si>
  <si>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</si>
  <si>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</si>
  <si>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</si>
  <si>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</si>
  <si>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</si>
  <si>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</si>
  <si>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</si>
  <si>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</si>
  <si>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</si>
  <si>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</si>
  <si>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</si>
  <si>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</si>
  <si>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</si>
  <si>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</si>
  <si>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</si>
  <si>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</si>
  <si>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</si>
  <si>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</si>
  <si>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</si>
  <si>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</si>
  <si>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</si>
  <si>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</si>
  <si>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</si>
  <si>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</si>
  <si>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</si>
  <si>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</si>
  <si>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</si>
  <si>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</si>
  <si>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</si>
  <si>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</si>
  <si>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</si>
  <si>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</si>
  <si>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</si>
  <si>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</si>
  <si>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</si>
  <si>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</si>
  <si>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</si>
  <si>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</si>
  <si>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</si>
  <si>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</si>
  <si>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</si>
  <si>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</si>
  <si>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</si>
  <si>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</si>
  <si>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</si>
  <si>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</si>
  <si>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</si>
  <si>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</si>
  <si>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</si>
  <si>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</si>
  <si>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</si>
  <si>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</si>
  <si>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</si>
  <si>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</si>
  <si>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</si>
  <si>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</si>
  <si>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</si>
  <si>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</si>
  <si>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</si>
  <si>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</si>
  <si>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</si>
  <si>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</si>
  <si>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</si>
  <si>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</si>
  <si>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</si>
  <si>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</si>
  <si>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</si>
  <si>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</si>
  <si>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</si>
  <si>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</si>
  <si>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</si>
  <si>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</si>
  <si>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</si>
  <si>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</si>
  <si>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</si>
  <si>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</si>
  <si>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</si>
  <si>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</si>
  <si>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</si>
  <si>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</si>
  <si>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</si>
  <si>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</si>
  <si>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</si>
  <si>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</si>
  <si>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</si>
  <si>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</si>
  <si>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</si>
  <si>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</si>
  <si>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</si>
  <si>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</si>
  <si>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</si>
  <si>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</si>
  <si>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</si>
  <si>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</si>
  <si>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</si>
  <si>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</si>
  <si>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</si>
  <si>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</si>
  <si>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</si>
  <si>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</si>
  <si>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</si>
  <si>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</si>
  <si>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</si>
  <si>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</si>
  <si>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</si>
  <si>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</si>
  <si>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</si>
  <si>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</si>
  <si>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</si>
  <si>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</si>
  <si>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</si>
  <si>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</si>
  <si>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</si>
  <si>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</si>
  <si>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</si>
  <si>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</si>
  <si>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</si>
  <si>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</si>
  <si>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</si>
  <si>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</si>
  <si>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</si>
  <si>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</si>
  <si>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</si>
  <si>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</si>
  <si>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</si>
  <si>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</si>
  <si>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</si>
  <si>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</si>
  <si>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</si>
  <si>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</si>
  <si>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</si>
  <si>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</si>
  <si>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</si>
  <si>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</si>
  <si>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</si>
  <si>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</si>
  <si>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</si>
  <si>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</si>
  <si>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</si>
  <si>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</si>
  <si>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</si>
  <si>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</si>
  <si>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</si>
  <si>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</si>
  <si>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</si>
  <si>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</si>
  <si>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</si>
  <si>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</si>
  <si>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</si>
  <si>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</si>
  <si>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</si>
  <si>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</si>
  <si>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</si>
  <si>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</si>
  <si>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</si>
  <si>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</si>
  <si>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</si>
  <si>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</si>
  <si>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</si>
  <si>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</si>
  <si>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</si>
  <si>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</si>
  <si>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</si>
  <si>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</si>
  <si>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</si>
  <si>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</si>
  <si>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</si>
  <si>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</si>
  <si>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</si>
  <si>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</si>
  <si>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</si>
  <si>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</si>
  <si>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</si>
  <si>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</si>
  <si>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</si>
  <si>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</si>
  <si>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</si>
  <si>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</si>
  <si>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</si>
  <si>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</si>
  <si>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</si>
  <si>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</si>
  <si>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</si>
  <si>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</si>
  <si>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</si>
  <si>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</si>
  <si>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</si>
  <si>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</si>
  <si>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</si>
  <si>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</si>
  <si>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</si>
  <si>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</si>
  <si>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</si>
  <si>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</si>
  <si>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</si>
  <si>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</si>
  <si>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</si>
  <si>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</si>
  <si>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</si>
  <si>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</si>
  <si>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</si>
  <si>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</si>
  <si>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</si>
  <si>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</si>
  <si>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</si>
  <si>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</si>
  <si>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</si>
  <si>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</si>
  <si>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</si>
  <si>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</si>
  <si>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</si>
  <si>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</si>
  <si>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</si>
  <si>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</si>
  <si>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</si>
  <si>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</si>
  <si>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</si>
  <si>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</si>
  <si>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</si>
  <si>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</si>
  <si>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</si>
  <si>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</si>
  <si>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</si>
  <si>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</si>
  <si>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</si>
  <si>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</si>
  <si>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</si>
  <si>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</si>
  <si>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</si>
  <si>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</si>
  <si>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</si>
  <si>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</si>
  <si>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</si>
  <si>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</si>
  <si>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</si>
  <si>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</si>
  <si>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</si>
  <si>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</si>
  <si>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</si>
  <si>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</si>
  <si>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</si>
  <si>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</si>
  <si>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</si>
  <si>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</si>
  <si>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</si>
  <si>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</si>
  <si>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</si>
  <si>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</si>
  <si>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</si>
  <si>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</si>
  <si>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</si>
  <si>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</si>
  <si>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</si>
  <si>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</si>
  <si>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</si>
  <si>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</si>
  <si>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</si>
  <si>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</si>
  <si>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</si>
  <si>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</si>
  <si>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</si>
  <si>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</si>
  <si>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</si>
  <si>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</si>
  <si>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</si>
  <si>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</si>
  <si>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</si>
  <si>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</si>
  <si>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</si>
  <si>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</si>
  <si>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</si>
  <si>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</si>
  <si>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</si>
  <si>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</si>
  <si>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</si>
  <si>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</si>
  <si>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</si>
  <si>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</si>
  <si>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</si>
  <si>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</si>
  <si>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</si>
  <si>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</si>
  <si>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</si>
  <si>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</si>
  <si>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</si>
  <si>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</si>
  <si>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</si>
  <si>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</si>
  <si>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</si>
  <si>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</si>
  <si>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</si>
  <si>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</si>
  <si>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</si>
  <si>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</si>
  <si>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</si>
  <si>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</si>
  <si>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</si>
  <si>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</si>
  <si>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</si>
  <si>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</si>
  <si>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</si>
  <si>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</si>
  <si>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</si>
  <si>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</si>
  <si>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</si>
  <si>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</si>
  <si>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</si>
  <si>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</si>
  <si>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</si>
  <si>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</si>
  <si>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</si>
  <si>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</si>
  <si>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</si>
  <si>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</si>
  <si>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</si>
  <si>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</si>
  <si>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</si>
  <si>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</si>
  <si>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</si>
  <si>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</si>
  <si>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</si>
  <si>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</si>
  <si>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</si>
  <si>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</si>
  <si>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</si>
  <si>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</si>
  <si>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</si>
  <si>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</si>
  <si>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</si>
  <si>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</si>
  <si>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</si>
  <si>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</si>
  <si>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</si>
  <si>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</si>
  <si>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</si>
  <si>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</si>
  <si>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</si>
  <si>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</si>
  <si>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</si>
  <si>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</si>
  <si>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</si>
  <si>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</si>
  <si>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</si>
  <si>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</si>
  <si>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</si>
  <si>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</si>
  <si>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</si>
  <si>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</si>
  <si>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</si>
  <si>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</si>
  <si>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</si>
  <si>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</si>
  <si>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</si>
  <si>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</si>
  <si>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</si>
  <si>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</si>
  <si>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</si>
  <si>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</si>
  <si>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</si>
  <si>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</si>
  <si>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</si>
  <si>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</si>
  <si>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</si>
  <si>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</si>
  <si>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</si>
  <si>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</si>
  <si>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</si>
  <si>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</si>
  <si>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</si>
  <si>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</si>
  <si>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</si>
  <si>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</si>
  <si>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</si>
  <si>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</si>
  <si>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</si>
  <si>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</si>
  <si>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</si>
  <si>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</si>
  <si>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</si>
  <si>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</si>
  <si>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</si>
  <si>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</si>
  <si>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</si>
  <si>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</si>
  <si>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</si>
  <si>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</si>
  <si>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</si>
  <si>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</si>
  <si>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</si>
  <si>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</si>
  <si>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</si>
  <si>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</si>
  <si>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</si>
  <si>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</si>
  <si>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</si>
  <si>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</si>
  <si>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</si>
  <si>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</si>
  <si>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</si>
  <si>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</si>
  <si>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</si>
  <si>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</si>
  <si>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</si>
  <si>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</si>
  <si>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</si>
  <si>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</si>
  <si>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</si>
  <si>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</si>
  <si>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</si>
  <si>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</si>
  <si>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</si>
  <si>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</si>
  <si>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</si>
  <si>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</si>
  <si>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</si>
  <si>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</si>
  <si>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</si>
  <si>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</si>
  <si>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</si>
  <si>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</si>
  <si>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</si>
  <si>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</si>
  <si>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</si>
  <si>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</si>
  <si>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</si>
  <si>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</si>
  <si>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</si>
  <si>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</si>
  <si>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</si>
  <si>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</si>
  <si>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</si>
  <si>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</si>
  <si>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</si>
  <si>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</si>
  <si>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</si>
  <si>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</si>
  <si>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</si>
  <si>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</si>
  <si>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</si>
  <si>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</si>
  <si>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</si>
  <si>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</si>
  <si>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</si>
  <si>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</si>
  <si>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</si>
  <si>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</si>
  <si>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</si>
  <si>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</si>
  <si>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</si>
  <si>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</si>
  <si>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</si>
  <si>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</si>
  <si>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</si>
  <si>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</si>
  <si>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</si>
  <si>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</si>
  <si>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</si>
  <si>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</si>
  <si>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</si>
  <si>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</si>
  <si>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</si>
  <si>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</si>
  <si>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</si>
  <si>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</si>
  <si>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</si>
  <si>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</si>
  <si>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</si>
  <si>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</si>
  <si>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</si>
  <si>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</si>
  <si>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</si>
  <si>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</si>
  <si>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</si>
  <si>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</si>
  <si>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</si>
  <si>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</si>
  <si>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</si>
  <si>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</si>
  <si>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</si>
  <si>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</si>
  <si>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</si>
  <si>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</si>
  <si>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</si>
  <si>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</si>
  <si>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</si>
  <si>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</si>
  <si>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</si>
  <si>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</si>
  <si>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</si>
  <si>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</si>
  <si>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</si>
  <si>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</si>
  <si>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</si>
  <si>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</si>
  <si>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</si>
  <si>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</si>
  <si>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</si>
  <si>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</si>
  <si>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</si>
  <si>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</si>
  <si>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</si>
  <si>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</si>
  <si>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</si>
  <si>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</si>
  <si>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</si>
  <si>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</si>
  <si>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</si>
  <si>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</si>
  <si>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</si>
  <si>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</si>
  <si>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</si>
  <si>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</si>
  <si>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</si>
  <si>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</si>
  <si>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</si>
  <si>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</si>
  <si>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</si>
  <si>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</si>
  <si>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</si>
  <si>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</si>
  <si>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</si>
  <si>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</si>
  <si>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</si>
  <si>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</si>
  <si>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</si>
  <si>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</si>
  <si>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</si>
  <si>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</si>
  <si>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</si>
  <si>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</si>
  <si>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</si>
  <si>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</si>
  <si>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</si>
  <si>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</si>
  <si>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</si>
  <si>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</si>
  <si>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</si>
  <si>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</si>
  <si>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</si>
  <si>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</si>
  <si>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</si>
  <si>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</si>
  <si>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</si>
  <si>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</si>
  <si>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</si>
  <si>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</si>
  <si>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</si>
  <si>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</si>
  <si>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</si>
  <si>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</si>
  <si>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</si>
  <si>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</si>
  <si>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</si>
  <si>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</si>
  <si>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</si>
  <si>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</si>
  <si>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</si>
  <si>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</si>
  <si>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</si>
  <si>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</si>
  <si>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</si>
  <si>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</si>
  <si>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</si>
  <si>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</si>
  <si>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</si>
  <si>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</si>
  <si>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</si>
  <si>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</si>
  <si>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</si>
  <si>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</si>
  <si>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</si>
  <si>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</si>
  <si>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</si>
  <si>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</si>
  <si>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</si>
  <si>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</si>
  <si>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</si>
  <si>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</si>
  <si>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</si>
  <si>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</si>
  <si>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</si>
  <si>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</si>
  <si>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</si>
  <si>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</si>
  <si>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</si>
  <si>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</si>
  <si>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</si>
  <si>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</si>
  <si>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</si>
  <si>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</si>
  <si>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</si>
  <si>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</si>
  <si>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</si>
  <si>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</si>
  <si>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</si>
  <si>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</si>
  <si>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</si>
  <si>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</si>
  <si>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</si>
  <si>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</si>
  <si>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</si>
  <si>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</si>
  <si>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</si>
  <si>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</si>
  <si>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</si>
  <si>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</si>
  <si>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</si>
  <si>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</si>
  <si>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</si>
  <si>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</si>
  <si>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</si>
  <si>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</si>
  <si>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</si>
  <si>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</si>
  <si>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</si>
  <si>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</si>
  <si>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</si>
  <si>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</si>
  <si>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</si>
  <si>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</si>
  <si>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</si>
  <si>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</si>
  <si>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</si>
  <si>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</si>
  <si>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</si>
  <si>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</si>
  <si>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</si>
  <si>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</si>
  <si>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</si>
  <si>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</si>
  <si>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</si>
  <si>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</si>
  <si>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</si>
  <si>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</si>
  <si>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</si>
  <si>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</si>
  <si>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</si>
  <si>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</si>
  <si>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</si>
  <si>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</si>
  <si>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</si>
  <si>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</si>
  <si>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</si>
  <si>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</si>
  <si>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</si>
  <si>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</si>
  <si>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</si>
  <si>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</si>
  <si>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</si>
  <si>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</si>
  <si>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</si>
  <si>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</si>
  <si>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</si>
  <si>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</si>
  <si>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</si>
  <si>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</si>
  <si>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</si>
  <si>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</si>
  <si>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</si>
  <si>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</si>
  <si>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</si>
  <si>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</si>
  <si>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</si>
  <si>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</si>
  <si>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</si>
  <si>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</si>
  <si>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</si>
  <si>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</si>
  <si>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</si>
  <si>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</si>
  <si>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</si>
  <si>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</si>
  <si>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</si>
  <si>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</si>
  <si>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</si>
  <si>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</si>
  <si>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</si>
  <si>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</si>
  <si>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</si>
  <si>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</si>
  <si>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</si>
  <si>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</si>
  <si>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</si>
  <si>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</si>
  <si>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</si>
  <si>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</si>
  <si>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</si>
  <si>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</si>
  <si>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</si>
  <si>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</si>
  <si>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</si>
  <si>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</si>
  <si>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</si>
  <si>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</si>
  <si>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</si>
  <si>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</si>
  <si>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</si>
  <si>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</si>
  <si>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</si>
  <si>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</si>
  <si>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</si>
  <si>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</si>
  <si>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</si>
  <si>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</si>
  <si>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</si>
  <si>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</si>
  <si>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</si>
  <si>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</si>
  <si>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</si>
  <si>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</si>
  <si>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</si>
  <si>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</si>
  <si>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</si>
  <si>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</si>
  <si>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</si>
  <si>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</si>
  <si>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</si>
  <si>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</si>
  <si>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</si>
  <si>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</si>
  <si>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</si>
  <si>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</si>
  <si>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</si>
  <si>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</si>
  <si>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</si>
  <si>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</si>
  <si>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</si>
  <si>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</si>
  <si>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</si>
  <si>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</si>
  <si>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</si>
  <si>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</si>
  <si>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</si>
  <si>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</si>
  <si>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</si>
  <si>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</si>
  <si>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</si>
  <si>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</si>
  <si>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</si>
  <si>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</si>
  <si>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</si>
  <si>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</si>
  <si>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</si>
  <si>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</si>
  <si>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</si>
  <si>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</si>
  <si>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</si>
  <si>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</si>
  <si>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</si>
  <si>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</si>
  <si>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</si>
  <si>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</si>
  <si>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</si>
  <si>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</si>
  <si>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</si>
  <si>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</si>
  <si>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</si>
  <si>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</si>
  <si>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</si>
  <si>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</si>
  <si>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</si>
  <si>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</si>
  <si>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</si>
  <si>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</si>
  <si>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</si>
  <si>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</si>
  <si>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</si>
  <si>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</si>
  <si>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</si>
  <si>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</si>
  <si>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</si>
  <si>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</si>
  <si>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</si>
  <si>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</si>
  <si>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</si>
  <si>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</si>
  <si>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</si>
  <si>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</si>
  <si>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</si>
  <si>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</si>
  <si>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</si>
  <si>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</si>
  <si>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</si>
  <si>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</si>
  <si>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</si>
  <si>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</si>
  <si>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</si>
  <si>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</si>
  <si>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</si>
  <si>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</si>
  <si>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</si>
  <si>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</si>
  <si>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</si>
  <si>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</si>
  <si>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</si>
  <si>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</si>
  <si>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</si>
  <si>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</si>
  <si>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</si>
  <si>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</si>
  <si>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</si>
  <si>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</si>
  <si>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</si>
  <si>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</si>
  <si>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</si>
  <si>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</si>
  <si>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</si>
  <si>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</si>
  <si>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</si>
  <si>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</si>
  <si>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</si>
  <si>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</si>
  <si>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</si>
  <si>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</si>
  <si>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</si>
  <si>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</si>
  <si>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</si>
  <si>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</si>
  <si>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</si>
  <si>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</si>
  <si>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</si>
  <si>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</si>
  <si>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</si>
  <si>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</si>
  <si>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</si>
  <si>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</si>
  <si>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</si>
  <si>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</si>
  <si>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</si>
  <si>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</si>
  <si>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</si>
  <si>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</si>
  <si>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</si>
  <si>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</si>
  <si>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</si>
  <si>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</si>
  <si>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</si>
  <si>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</si>
  <si>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</si>
  <si>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</si>
  <si>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</si>
  <si>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</si>
  <si>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</si>
  <si>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</si>
  <si>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</si>
  <si>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</si>
  <si>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</si>
  <si>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</si>
  <si>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</si>
  <si>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</si>
  <si>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</si>
  <si>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</si>
  <si>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</si>
  <si>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</si>
  <si>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</si>
  <si>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</si>
  <si>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</si>
  <si>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</si>
  <si>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</si>
  <si>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</si>
  <si>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</si>
  <si>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</si>
  <si>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</si>
  <si>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</si>
  <si>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</si>
  <si>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</si>
  <si>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</si>
  <si>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</si>
  <si>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</si>
  <si>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</si>
  <si>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</si>
  <si>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</si>
  <si>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</si>
  <si>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</si>
  <si>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</si>
  <si>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</si>
  <si>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</si>
  <si>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</si>
  <si>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</si>
  <si>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</si>
  <si>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</si>
  <si>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</si>
  <si>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</si>
  <si>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</si>
  <si>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</si>
  <si>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</si>
  <si>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</si>
  <si>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</si>
  <si>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</si>
  <si>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</si>
  <si>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</si>
  <si>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</si>
  <si>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</si>
  <si>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</si>
  <si>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</si>
  <si>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</si>
  <si>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</si>
  <si>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</si>
  <si>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</si>
  <si>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</si>
  <si>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</si>
  <si>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</si>
  <si>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</si>
  <si>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</si>
  <si>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</si>
  <si>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</si>
  <si>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</si>
  <si>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</si>
  <si>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</si>
  <si>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</si>
  <si>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</si>
  <si>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</si>
  <si>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</si>
  <si>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</si>
  <si>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</si>
  <si>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</si>
  <si>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</si>
  <si>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</si>
  <si>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</si>
  <si>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</si>
  <si>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</si>
  <si>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</si>
  <si>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</si>
  <si>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</si>
  <si>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</si>
  <si>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</si>
  <si>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</si>
  <si>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</si>
  <si>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</si>
  <si>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</si>
  <si>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</si>
  <si>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</si>
  <si>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</si>
  <si>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</si>
  <si>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</si>
  <si>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</si>
  <si>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</si>
  <si>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</si>
  <si>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</si>
  <si>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</si>
  <si>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</si>
  <si>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</si>
  <si>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</si>
  <si>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</si>
  <si>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</si>
  <si>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</si>
  <si>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</si>
  <si>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</si>
  <si>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</si>
  <si>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</si>
  <si>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</si>
  <si>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</si>
  <si>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</si>
  <si>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</si>
  <si>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</si>
  <si>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</si>
  <si>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</si>
  <si>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</si>
  <si>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</si>
  <si>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</si>
  <si>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</si>
  <si>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</si>
  <si>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</si>
  <si>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</si>
  <si>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</si>
  <si>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</si>
  <si>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</si>
  <si>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</si>
  <si>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</si>
  <si>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</si>
  <si>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</si>
  <si>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</si>
  <si>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</si>
  <si>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</si>
  <si>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</si>
  <si>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</si>
  <si>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</si>
  <si>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</si>
  <si>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</si>
  <si>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</si>
  <si>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</si>
  <si>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</si>
  <si>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</si>
  <si>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</si>
  <si>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</si>
  <si>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</si>
  <si>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</si>
  <si>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</si>
  <si>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</si>
  <si>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</si>
  <si>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</si>
  <si>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</si>
  <si>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</si>
  <si>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</si>
  <si>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</si>
  <si>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</si>
  <si>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</si>
  <si>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</si>
  <si>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</si>
  <si>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</si>
  <si>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</si>
  <si>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</si>
  <si>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</si>
  <si>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</si>
  <si>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</si>
  <si>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</si>
  <si>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</si>
  <si>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</si>
  <si>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</si>
  <si>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</si>
  <si>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</si>
  <si>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</si>
  <si>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</si>
  <si>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</si>
  <si>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</si>
  <si>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</si>
  <si>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</si>
  <si>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</si>
  <si>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</si>
  <si>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</si>
  <si>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</si>
  <si>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</si>
  <si>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</si>
  <si>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</si>
  <si>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</si>
  <si>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</si>
  <si>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</si>
  <si>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</si>
  <si>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</si>
  <si>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</si>
  <si>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</si>
  <si>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</si>
  <si>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</si>
  <si>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</si>
  <si>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</si>
  <si>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</si>
  <si>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</si>
  <si>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</si>
  <si>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</si>
  <si>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</si>
  <si>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</si>
  <si>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</si>
  <si>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</si>
  <si>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</si>
  <si>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</si>
  <si>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</si>
  <si>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</si>
  <si>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</si>
  <si>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</si>
  <si>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</si>
  <si>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</si>
  <si>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</si>
  <si>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</si>
  <si>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</si>
  <si>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</si>
  <si>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</si>
  <si>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</si>
  <si>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</si>
  <si>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</si>
  <si>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</si>
  <si>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</si>
  <si>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</si>
  <si>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</si>
  <si>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</si>
  <si>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</si>
  <si>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</si>
  <si>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</si>
  <si>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</si>
  <si>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</si>
  <si>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</si>
  <si>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</si>
  <si>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</si>
  <si>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</si>
  <si>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</si>
  <si>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</si>
  <si>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</si>
  <si>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</si>
  <si>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</si>
  <si>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</si>
  <si>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</si>
  <si>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</si>
  <si>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</si>
  <si>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</si>
  <si>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</si>
  <si>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</si>
  <si>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</si>
  <si>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</si>
  <si>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</si>
  <si>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</si>
  <si>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</si>
  <si>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</si>
  <si>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</si>
  <si>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</si>
  <si>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</si>
  <si>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</si>
  <si>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</si>
  <si>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</si>
  <si>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</si>
  <si>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</si>
  <si>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</si>
  <si>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</si>
  <si>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</si>
  <si>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</si>
  <si>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</si>
  <si>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</si>
  <si>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</si>
  <si>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</si>
  <si>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</si>
  <si>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</si>
  <si>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</si>
  <si>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</si>
  <si>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</si>
  <si>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</si>
  <si>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</si>
  <si>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</si>
  <si>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</si>
  <si>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</si>
  <si>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</si>
  <si>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</si>
  <si>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</si>
  <si>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</si>
  <si>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</si>
  <si>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</si>
  <si>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</si>
  <si>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</si>
  <si>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</si>
  <si>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</si>
  <si>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</si>
  <si>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</si>
  <si>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</si>
  <si>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</si>
  <si>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</si>
  <si>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</si>
  <si>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</si>
  <si>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</si>
  <si>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</si>
  <si>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</si>
  <si>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</si>
  <si>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</si>
  <si>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</si>
  <si>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</si>
  <si>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</si>
  <si>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</si>
  <si>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</si>
  <si>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</si>
  <si>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</si>
  <si>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</si>
  <si>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</si>
  <si>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</si>
  <si>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</si>
  <si>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</si>
  <si>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</si>
  <si>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</si>
  <si>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</si>
  <si>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</si>
  <si>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</si>
  <si>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</si>
  <si>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</si>
  <si>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</si>
  <si>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</si>
  <si>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</si>
  <si>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</si>
  <si>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</si>
  <si>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</si>
  <si>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</si>
  <si>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</si>
  <si>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</si>
  <si>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</si>
  <si>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</si>
  <si>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</si>
  <si>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</si>
  <si>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</si>
  <si>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</si>
  <si>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</si>
  <si>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</si>
  <si>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</si>
  <si>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</si>
  <si>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</si>
  <si>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</si>
  <si>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</si>
  <si>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</si>
  <si>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</si>
  <si>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</si>
  <si>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</si>
  <si>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</si>
  <si>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</si>
  <si>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</si>
  <si>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</si>
  <si>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</si>
  <si>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</si>
  <si>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</si>
  <si>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</si>
  <si>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</si>
  <si>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</si>
  <si>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</si>
  <si>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</si>
  <si>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</si>
  <si>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</si>
  <si>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</si>
  <si>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</si>
  <si>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</si>
  <si>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</si>
  <si>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</si>
  <si>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</si>
  <si>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</si>
  <si>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</si>
  <si>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</si>
  <si>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</si>
  <si>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</si>
  <si>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</si>
  <si>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</si>
  <si>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</si>
  <si>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</si>
  <si>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</si>
  <si>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</si>
  <si>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</si>
  <si>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</si>
  <si>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</si>
  <si>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</si>
  <si>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</si>
  <si>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</si>
  <si>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</si>
  <si>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</si>
  <si>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</si>
  <si>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</si>
  <si>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</si>
  <si>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</si>
  <si>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</si>
  <si>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</si>
  <si>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</si>
  <si>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</si>
  <si>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</si>
  <si>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</si>
  <si>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</si>
  <si>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</si>
  <si>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</si>
  <si>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</si>
  <si>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</si>
  <si>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</si>
  <si>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</si>
  <si>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</si>
  <si>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</si>
  <si>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</si>
  <si>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</si>
  <si>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</si>
  <si>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</si>
  <si>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</si>
  <si>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</si>
  <si>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</si>
  <si>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</si>
  <si>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</si>
  <si>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</si>
  <si>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</si>
  <si>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</si>
  <si>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</si>
  <si>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</si>
  <si>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</si>
  <si>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</si>
  <si>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</si>
  <si>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</si>
  <si>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</si>
  <si>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</si>
  <si>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</si>
  <si>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</si>
  <si>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</si>
  <si>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</si>
  <si>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</si>
  <si>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</si>
  <si>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</si>
  <si>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</si>
  <si>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</si>
  <si>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</si>
  <si>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</si>
  <si>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</si>
  <si>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</si>
  <si>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</si>
  <si>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</si>
  <si>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</si>
  <si>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</si>
  <si>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</si>
  <si>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</si>
  <si>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</si>
  <si>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</si>
  <si>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</si>
  <si>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</si>
  <si>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</si>
  <si>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</si>
  <si>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</si>
  <si>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</si>
  <si>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</si>
  <si>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</si>
  <si>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</si>
  <si>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</si>
  <si>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</si>
  <si>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</si>
  <si>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</si>
  <si>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</si>
  <si>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</si>
  <si>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</si>
  <si>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</si>
  <si>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</si>
  <si>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</si>
  <si>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</si>
  <si>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</si>
  <si>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</si>
  <si>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</si>
  <si>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</si>
  <si>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</si>
  <si>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</si>
  <si>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</si>
  <si>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</si>
  <si>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</si>
  <si>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</si>
  <si>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</si>
  <si>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</si>
  <si>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</si>
  <si>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</si>
  <si>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</si>
  <si>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</si>
  <si>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</si>
  <si>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</si>
  <si>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</si>
  <si>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</si>
  <si>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</si>
  <si>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</si>
  <si>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</si>
  <si>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</si>
  <si>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</si>
  <si>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</si>
  <si>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</si>
  <si>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</si>
  <si>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</si>
  <si>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</si>
  <si>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</si>
  <si>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</si>
  <si>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</si>
  <si>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</si>
  <si>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</si>
  <si>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</si>
  <si>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</si>
  <si>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</si>
  <si>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</si>
  <si>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</si>
  <si>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</si>
  <si>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</si>
  <si>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</si>
  <si>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</si>
  <si>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</si>
  <si>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</si>
  <si>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</si>
  <si>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</si>
  <si>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</si>
  <si>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</si>
  <si>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</si>
  <si>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</si>
  <si>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</si>
  <si>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</si>
  <si>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</si>
  <si>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</si>
  <si>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</si>
  <si>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</si>
  <si>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</si>
  <si>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</si>
  <si>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</si>
  <si>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</si>
  <si>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</si>
  <si>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</si>
  <si>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</si>
  <si>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</si>
  <si>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</si>
  <si>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</si>
  <si>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</si>
  <si>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</si>
  <si>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</si>
  <si>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</si>
  <si>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</si>
  <si>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</si>
  <si>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</si>
  <si>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</si>
  <si>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</si>
  <si>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</si>
  <si>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</si>
  <si>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</si>
  <si>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</si>
  <si>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</si>
  <si>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</si>
  <si>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</si>
  <si>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</si>
  <si>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</si>
  <si>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</si>
  <si>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</si>
  <si>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</si>
  <si>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</si>
  <si>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</si>
  <si>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</si>
  <si>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</si>
  <si>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</si>
  <si>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</si>
  <si>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</si>
  <si>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</si>
  <si>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</si>
  <si>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</si>
  <si>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</si>
  <si>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</si>
  <si>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</si>
  <si>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</si>
  <si>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</si>
  <si>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</si>
  <si>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</si>
  <si>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</si>
  <si>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</si>
  <si>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</si>
  <si>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</si>
  <si>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</si>
  <si>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</si>
  <si>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</si>
  <si>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</si>
  <si>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</si>
  <si>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</si>
  <si>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</si>
  <si>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</si>
  <si>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</si>
  <si>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</si>
  <si>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</si>
  <si>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</si>
  <si>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</si>
  <si>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</si>
  <si>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</si>
  <si>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</si>
  <si>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</si>
  <si>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</si>
  <si>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</si>
  <si>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</si>
  <si>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</si>
  <si>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</si>
  <si>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</si>
  <si>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</si>
  <si>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</si>
  <si>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</si>
  <si>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</si>
  <si>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</si>
  <si>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</si>
  <si>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</si>
  <si>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</si>
  <si>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</si>
  <si>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</si>
  <si>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</si>
  <si>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</si>
  <si>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</si>
  <si>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</si>
  <si>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</si>
  <si>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</si>
  <si>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</si>
  <si>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</si>
  <si>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</si>
  <si>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</si>
  <si>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</si>
  <si>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</si>
  <si>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</si>
  <si>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</si>
  <si>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</si>
  <si>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</si>
  <si>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</si>
  <si>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</si>
  <si>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</si>
  <si>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</si>
  <si>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</si>
  <si>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</si>
  <si>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</si>
  <si>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</si>
  <si>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</si>
  <si>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</si>
  <si>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</si>
  <si>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</si>
  <si>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</si>
  <si>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</si>
  <si>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</si>
  <si>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</si>
  <si>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</si>
  <si>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</si>
  <si>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</si>
  <si>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</si>
  <si>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</si>
  <si>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</si>
  <si>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</si>
  <si>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</si>
  <si>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</si>
  <si>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</si>
  <si>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</si>
  <si>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</si>
  <si>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</si>
  <si>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</si>
  <si>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</si>
  <si>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</si>
  <si>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</si>
  <si>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</si>
  <si>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</si>
  <si>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</si>
  <si>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</si>
  <si>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</si>
  <si>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</si>
  <si>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</si>
  <si>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</si>
  <si>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</si>
  <si>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</si>
  <si>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</si>
  <si>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</si>
  <si>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</si>
  <si>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</si>
  <si>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</si>
  <si>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</si>
  <si>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</si>
  <si>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</si>
  <si>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</si>
  <si>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</si>
  <si>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</si>
  <si>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</si>
  <si>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</si>
  <si>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</si>
  <si>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</si>
  <si>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</si>
  <si>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</si>
  <si>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</si>
  <si>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</si>
  <si>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</si>
  <si>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</si>
  <si>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</si>
  <si>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</si>
  <si>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</si>
  <si>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</si>
  <si>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</si>
  <si>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</si>
  <si>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</si>
  <si>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</si>
  <si>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</si>
  <si>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</si>
  <si>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</si>
  <si>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</si>
  <si>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</si>
  <si>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</si>
  <si>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</si>
  <si>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</si>
  <si>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</si>
  <si>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</si>
  <si>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</si>
  <si>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</si>
  <si>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</si>
  <si>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</si>
  <si>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</si>
  <si>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</si>
  <si>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</si>
  <si>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</si>
  <si>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</si>
  <si>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</si>
  <si>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</si>
  <si>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</si>
  <si>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</si>
  <si>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</si>
  <si>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</si>
  <si>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</si>
  <si>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</si>
  <si>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</si>
  <si>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</si>
  <si>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</si>
  <si>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</si>
  <si>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</si>
  <si>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</si>
  <si>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</si>
  <si>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</si>
  <si>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</si>
  <si>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</si>
  <si>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</si>
  <si>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</si>
  <si>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</si>
  <si>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</si>
  <si>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</si>
  <si>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</si>
  <si>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</si>
  <si>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</si>
  <si>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</si>
  <si>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</si>
  <si>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</si>
  <si>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</si>
  <si>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</si>
  <si>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</si>
  <si>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</si>
  <si>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</si>
  <si>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</si>
  <si>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</si>
  <si>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</si>
  <si>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</si>
  <si>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</si>
  <si>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</si>
  <si>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</si>
  <si>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</si>
  <si>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</si>
  <si>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</si>
  <si>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</si>
  <si>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</si>
  <si>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</si>
  <si>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</si>
  <si>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</si>
  <si>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</si>
  <si>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</si>
  <si>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</si>
  <si>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</si>
  <si>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</si>
  <si>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</si>
  <si>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</si>
  <si>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</si>
  <si>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</si>
  <si>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</si>
  <si>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</si>
  <si>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</si>
  <si>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</si>
  <si>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</si>
  <si>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</si>
  <si>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</si>
  <si>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</si>
  <si>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</si>
  <si>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</si>
  <si>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</si>
  <si>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</si>
  <si>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</si>
  <si>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</si>
  <si>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</si>
  <si>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</si>
  <si>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</si>
  <si>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</si>
  <si>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</si>
  <si>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</si>
  <si>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</si>
  <si>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</si>
  <si>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</si>
  <si>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</si>
  <si>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</si>
  <si>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</si>
  <si>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</si>
  <si>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</si>
  <si>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</si>
  <si>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</si>
  <si>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</si>
  <si>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</si>
  <si>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</si>
  <si>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</si>
  <si>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</si>
  <si>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</si>
  <si>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</si>
  <si>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</si>
  <si>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</si>
  <si>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</si>
  <si>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</si>
  <si>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</si>
  <si>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</si>
  <si>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</si>
  <si>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</si>
  <si>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</si>
  <si>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</si>
  <si>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</si>
  <si>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</si>
  <si>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</si>
  <si>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</si>
  <si>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</si>
  <si>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</si>
  <si>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</si>
  <si>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</si>
  <si>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</si>
  <si>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</si>
  <si>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</si>
  <si>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</si>
  <si>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</si>
  <si>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</si>
  <si>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</si>
  <si>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</si>
  <si>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</si>
  <si>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</si>
  <si>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</si>
  <si>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</si>
  <si>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</si>
  <si>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</si>
  <si>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</si>
  <si>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</si>
  <si>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</si>
  <si>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</si>
  <si>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</si>
  <si>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</si>
  <si>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</si>
  <si>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</si>
  <si>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</si>
  <si>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</si>
  <si>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</si>
  <si>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</si>
  <si>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</si>
  <si>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</si>
  <si>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</si>
  <si>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</si>
  <si>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</si>
  <si>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</si>
  <si>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</si>
  <si>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</si>
  <si>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</si>
  <si>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</si>
  <si>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</si>
  <si>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</si>
  <si>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</si>
  <si>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</si>
  <si>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</si>
  <si>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</si>
  <si>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</si>
  <si>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</si>
  <si>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</si>
  <si>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</si>
  <si>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</si>
  <si>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</si>
  <si>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</si>
  <si>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</si>
  <si>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</si>
  <si>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</si>
  <si>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</si>
  <si>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</si>
  <si>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</si>
  <si>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</si>
  <si>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</si>
  <si>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</si>
  <si>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</si>
  <si>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</si>
  <si>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</si>
  <si>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</si>
  <si>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</si>
  <si>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</si>
  <si>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</si>
  <si>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</si>
  <si>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</si>
  <si>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</si>
  <si>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</si>
  <si>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</si>
  <si>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</si>
  <si>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</si>
  <si>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</si>
  <si>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</si>
  <si>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</si>
  <si>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</si>
  <si>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</si>
  <si>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</si>
  <si>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</si>
  <si>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</si>
  <si>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</si>
  <si>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</si>
  <si>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</si>
  <si>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</si>
  <si>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</si>
  <si>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</si>
  <si>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</si>
  <si>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</si>
  <si>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</si>
  <si>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</si>
  <si>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</si>
  <si>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</si>
  <si>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</si>
  <si>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</si>
  <si>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</si>
  <si>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</si>
  <si>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</si>
  <si>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</si>
  <si>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</si>
  <si>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</si>
  <si>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</si>
  <si>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</si>
  <si>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</si>
  <si>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</si>
  <si>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</si>
  <si>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</si>
  <si>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</si>
  <si>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</si>
  <si>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</si>
  <si>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</si>
  <si>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</si>
  <si>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</si>
  <si>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</si>
  <si>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</si>
  <si>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</si>
  <si>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</si>
  <si>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</si>
  <si>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</si>
  <si>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</si>
  <si>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</si>
  <si>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</si>
  <si>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</si>
  <si>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</si>
  <si>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</si>
  <si>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</si>
  <si>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</si>
  <si>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</si>
  <si>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</si>
  <si>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</si>
  <si>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</si>
  <si>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</si>
  <si>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</si>
  <si>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</si>
  <si>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</si>
  <si>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</si>
  <si>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</si>
  <si>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</si>
  <si>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</si>
  <si>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</si>
  <si>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</si>
  <si>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</si>
  <si>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</si>
  <si>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</si>
  <si>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</si>
  <si>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</si>
  <si>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</si>
  <si>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</si>
  <si>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</si>
  <si>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</si>
  <si>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</si>
  <si>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</si>
  <si>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</si>
  <si>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</si>
  <si>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</si>
  <si>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</si>
  <si>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</si>
  <si>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</si>
  <si>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</si>
  <si>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</si>
  <si>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</si>
  <si>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</si>
  <si>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</si>
  <si>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</si>
  <si>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</si>
  <si>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</si>
  <si>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</si>
  <si>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</si>
  <si>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</si>
  <si>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</si>
  <si>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</si>
  <si>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</si>
  <si>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</si>
  <si>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</si>
  <si>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</si>
  <si>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</si>
  <si>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</si>
  <si>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</si>
  <si>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</si>
  <si>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</si>
  <si>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</si>
  <si>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</si>
  <si>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</si>
  <si>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</si>
  <si>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</si>
  <si>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</si>
  <si>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</si>
  <si>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</si>
  <si>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</si>
  <si>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</si>
  <si>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</si>
  <si>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</si>
  <si>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</si>
  <si>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</si>
  <si>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</si>
  <si>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</si>
  <si>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</si>
  <si>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</si>
  <si>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</si>
  <si>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</si>
  <si>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</si>
  <si>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</si>
  <si>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</si>
  <si>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</si>
  <si>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</si>
  <si>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</si>
  <si>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</si>
  <si>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</si>
  <si>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</si>
  <si>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</si>
  <si>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</si>
  <si>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</si>
  <si>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</si>
  <si>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</si>
  <si>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</si>
  <si>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</si>
  <si>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</si>
  <si>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</si>
  <si>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</si>
  <si>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</si>
  <si>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</si>
  <si>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</si>
  <si>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</si>
  <si>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</si>
  <si>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</si>
  <si>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</si>
  <si>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</si>
  <si>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</si>
  <si>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</si>
  <si>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</si>
  <si>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</si>
  <si>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</si>
  <si>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</si>
  <si>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</si>
  <si>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</si>
  <si>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</si>
  <si>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</si>
  <si>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</si>
  <si>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</si>
  <si>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</si>
  <si>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</si>
  <si>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</si>
  <si>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</si>
  <si>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</si>
  <si>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</si>
  <si>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</si>
  <si>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</si>
  <si>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</si>
  <si>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</si>
  <si>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</si>
  <si>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</si>
  <si>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</si>
  <si>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</si>
  <si>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</si>
  <si>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</si>
  <si>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</si>
  <si>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</si>
  <si>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</si>
  <si>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</si>
  <si>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</si>
  <si>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</si>
  <si>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</si>
  <si>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</si>
  <si>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</si>
  <si>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</si>
  <si>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</si>
  <si>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</si>
  <si>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</si>
  <si>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</si>
  <si>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</si>
  <si>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</si>
  <si>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</si>
  <si>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</si>
  <si>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</si>
  <si>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</si>
  <si>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</si>
  <si>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</si>
  <si>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</si>
  <si>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</si>
  <si>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</si>
  <si>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</si>
  <si>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</si>
  <si>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</si>
  <si>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</si>
  <si>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</si>
  <si>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</si>
  <si>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</si>
  <si>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</si>
  <si>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</si>
  <si>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</si>
  <si>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</si>
  <si>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</si>
  <si>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</si>
  <si>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</si>
  <si>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</si>
  <si>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</si>
  <si>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</si>
  <si>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</si>
  <si>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</si>
  <si>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</si>
  <si>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</si>
  <si>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</si>
  <si>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</si>
  <si>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</si>
  <si>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</si>
  <si>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</si>
  <si>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</si>
  <si>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</si>
  <si>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</si>
  <si>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</si>
  <si>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</si>
  <si>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</si>
  <si>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</si>
  <si>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</si>
  <si>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</si>
  <si>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</si>
  <si>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</si>
  <si>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</si>
  <si>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</si>
  <si>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</si>
  <si>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</si>
  <si>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</si>
  <si>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</si>
  <si>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</si>
  <si>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</si>
  <si>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</si>
  <si>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</si>
  <si>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</si>
  <si>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</si>
  <si>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</si>
  <si>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</si>
  <si>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</si>
  <si>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</si>
  <si>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</si>
  <si>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</si>
  <si>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</si>
  <si>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</si>
  <si>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</si>
  <si>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</si>
  <si>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</si>
  <si>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</si>
  <si>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</si>
  <si>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</si>
  <si>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</si>
  <si>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</si>
  <si>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</si>
  <si>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</si>
  <si>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</si>
  <si>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</si>
  <si>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</si>
  <si>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</si>
  <si>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</si>
  <si>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</si>
  <si>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</si>
  <si>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</si>
  <si>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</si>
  <si>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</si>
  <si>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</si>
  <si>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</si>
  <si>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</si>
  <si>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</si>
  <si>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</si>
  <si>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</si>
  <si>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</si>
  <si>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</si>
  <si>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</si>
  <si>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</si>
  <si>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</si>
  <si>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</si>
  <si>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</si>
  <si>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</si>
  <si>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</si>
  <si>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</si>
  <si>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</si>
  <si>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</si>
  <si>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</si>
  <si>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</si>
  <si>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</si>
  <si>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</si>
  <si>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</si>
  <si>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</si>
  <si>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</si>
  <si>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</si>
  <si>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</si>
  <si>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</si>
  <si>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</si>
  <si>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</si>
  <si>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</si>
  <si>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</si>
  <si>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</si>
  <si>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</si>
  <si>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</si>
  <si>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</si>
  <si>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</si>
  <si>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</si>
  <si>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</si>
  <si>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</si>
  <si>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</si>
  <si>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</si>
  <si>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</si>
  <si>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</si>
  <si>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</si>
  <si>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</si>
  <si>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</si>
  <si>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</si>
  <si>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</si>
  <si>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</si>
  <si>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</si>
  <si>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</si>
  <si>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</si>
  <si>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</si>
  <si>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</si>
  <si>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</si>
  <si>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</si>
  <si>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</si>
  <si>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</si>
  <si>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</si>
  <si>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</si>
  <si>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</si>
  <si>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</si>
  <si>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</si>
  <si>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</si>
  <si>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</si>
  <si>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</si>
  <si>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</si>
  <si>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</si>
  <si>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</si>
  <si>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</si>
  <si>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</si>
  <si>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</si>
  <si>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</si>
  <si>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</si>
  <si>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</si>
  <si>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</si>
  <si>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</si>
  <si>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</si>
  <si>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</si>
  <si>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</si>
  <si>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PCM-20251025-00000484</t>
  </si>
  <si>
    <t>No PCM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</si>
</sst>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6" totalsRowShown="0" headerRowDxfId="31" dataDxfId="30" headerRowBorderDxfId="28" tableBorderDxfId="29">
  <autoFilter ref="A1:L47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292.46259201388602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11.967603587960184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45955.411017939812</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45955.411017939812</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45955.411017939812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45955.411017939812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45955.411017939812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45955.411017939812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45955.411017939812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45955.411017939812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45955.411017939812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45955.411017939812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45955.411017939812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45955.411017939812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45955.411017939812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45955.411017939812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45955.411017939812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45955.411017939812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45955.411017939812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45955.411017939812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45955.411017939812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45955.411017939812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45955.411017939812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45955.411017939812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45955.411017939812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45955.411017939812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45955.411017939812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45955.411017939812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45955.411017939812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45955.411017939812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45955.411017939812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45955.411017939812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45955.411017939812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45955.411017939812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45955.411017939812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45955.411017939812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45955.411017939812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45955.411017939812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45955.411017939812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45955.411017939812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45955.411017939812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45955.411017939812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45955.411017939812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45955.411017939812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45955.411017939812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45955.411017939812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45955.411017939812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45955.411017939812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45955.411017939812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45955.411017939812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45955.411017939812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45955.411017939812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45955.411017939812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45955.411017939812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45955.411017939812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45955.411017939812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45955.411017939812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45955.411017939812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45955.411017939812</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45955.411017939812</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19E27F83-BF1F-4715-ADFA-6E555514FCF6}"/>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130.41117997685069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10.915242476847197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45955.411017939812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45955.411017939812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45955.411017939812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45955.411017939812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45955.411017939812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45955.411017939812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45955.411017939812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45955.411017939812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45955.411017939812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45955.411017939812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45955.411017939812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45955.411017939812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45955.411017939812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45955.411017939812</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45955.411017939812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45955.411017939812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45955.411017939812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45955.411017939812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45955.411017939812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45955.411017939812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45955.411017939812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45955.411017939812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45955.411017939812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45955.411017939812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45955.411017939812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45955.411017939812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45955.411017939812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45955.411017939812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45955.411017939812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45955.411017939812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45955.411017939812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45955.411017939812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45955.411017939812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45955.411017939812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45955.411017939812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45955.411017939812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45955.411017939812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45955.411017939812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45955.411017939812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45955.411017939812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45955.411017939812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45955.411017939812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45955.411017939812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45955.411017939812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45955.411017939812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45955.411017939812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45955.411017939812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45955.411017939812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45955.411017939812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45955.411017939812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45955.411017939812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45955.411017939812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45955.411017939812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45955.411017939812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45955.411017939812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45955.411017939812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45955.411017939812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45955.411017939812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45955.411017939812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45955.411017939812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45955.411017939812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45955.411017939812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45955.411017939812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45955.411017939812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45955.411017939812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45955.411017939812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45955.411017939812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45955.411017939812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45955.411017939812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45955.411017939812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45955.411017939812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45955.411017939812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45955.411017939812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45955.411017939812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45955.411017939812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45955.411017939812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45955.411017939812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45955.411017939812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45955.411017939812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45955.411017939812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45955.411017939812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45955.411017939812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45955.411017939812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45955.411017939812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45955.411017939812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45955.411017939812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45955.411017939812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45955.411017939812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45955.411017939812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45955.411017939812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45955.411017939812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45955.411017939812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45955.411017939812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45955.411017939812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45955.411017939812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45955.411017939812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45955.411017939812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45955.411017939812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45955.411017939812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45955.411017939812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45955.411017939812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45955.411017939812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45955.411017939812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45955.411017939812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45955.411017939812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45955.411017939812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45955.411017939812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45955.411017939812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45955.411017939812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45955.411017939812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45955.411017939812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45955.411017939812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45955.411017939812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45955.411017939812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45955.411017939812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45955.411017939812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45955.411017939812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45955.411017939812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45955.411017939812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45955.411017939812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45955.411017939812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45955.411017939812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45955.411017939812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45955.411017939812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45955.411017939812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45955.411017939812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45955.411017939812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45955.411017939812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45955.411017939812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45955.411017939812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45955.411017939812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45955.411017939812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45955.411017939812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45955.411017939812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45955.411017939812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45955.411017939812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45955.411017939812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45955.411017939812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45955.411017939812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45955.411017939812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45955.411017939812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45955.411017939812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45955.411017939812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45955.411017939812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45955.411017939812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45955.411017939812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45955.411017939812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45955.411017939812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45955.411017939812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45955.411017939812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45955.411017939812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45955.411017939812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45955.411017939812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45955.411017939812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45955.411017939812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45955.411017939812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45955.411017939812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45955.411017939812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45955.411017939812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45955.411017939812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45955.411017939812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45955.411017939812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45955.411017939812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45955.411017939812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45955.411017939812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45955.411017939812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45955.411017939812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45955.411017939812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45955.411017939812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45955.411017939812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45955.411017939812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45955.411017939812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45955.411017939812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45955.411017939812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45955.411017939812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45955.411017939812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45955.411017939812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45955.411017939812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45955.411017939812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45955.411017939812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45955.411017939812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45955.411017939812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45955.411017939812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45955.411017939812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45955.411017939812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45955.411017939812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45955.411017939812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45955.411017939812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45955.411017939812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45955.411017939812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45955.411017939812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45955.411017939812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45955.411017939812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45955.411017939812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45955.411017939812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45955.411017939812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45955.411017939812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45955.411017939812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45955.411017939812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45955.411017939812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45955.411017939812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45955.411017939812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45955.411017939812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45955.411017939812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45955.411017939812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45955.411017939812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45955.411017939812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45955.411017939812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45955.411017939812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45955.411017939812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45955.411017939812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45955.411017939812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45955.411017939812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45955.411017939812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45955.411017939812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45955.411017939812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45955.411017939812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45955.411017939812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45955.411017939812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45955.411017939812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45955.411017939812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45955.411017939812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45955.411017939812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45955.411017939812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45955.411017939812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45955.411017939812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45955.411017939812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45955.411017939812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45955.411017939812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45955.411017939812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45955.411017939812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45955.411017939812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45955.411017939812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45955.411017939812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45955.411017939812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45955.411017939812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45955.411017939812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45955.411017939812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45955.411017939812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45955.411017939812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45955.411017939812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45955.411017939812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45955.411017939812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45955.411017939812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45955.411017939812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45955.411017939812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45955.411017939812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45955.411017939812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45955.411017939812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45955.411017939812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45955.411017939812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45955.411017939812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45955.411017939812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45955.411017939812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45955.411017939812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45955.411017939812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45955.411017939812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45955.411017939812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45955.411017939812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45955.411017939812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45955.411017939812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45955.411017939812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45955.411017939812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45955.411017939812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45955.411017939812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45955.411017939812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45955.411017939812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45955.411017939812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45955.411017939812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45955.411017939812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45955.411017939812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45955.411017939812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45955.411017939812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45955.411017939812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45955.411017939812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45955.411017939812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45955.411017939812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45955.411017939812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45955.411017939812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45955.411017939812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45955.411017939812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45955.411017939812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45955.411017939812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45955.411017939812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45955.411017939812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45955.411017939812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45955.411017939812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45955.411017939812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45955.411017939812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45955.411017939812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45955.411017939812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45955.411017939812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45955.411017939812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45955.411017939812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45955.411017939812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45955.411017939812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45955.411017939812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45955.411017939812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45955.411017939812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45955.411017939812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45955.411017939812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45955.411017939812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45955.411017939812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45955.411017939812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45955.411017939812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45955.411017939812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45955.411017939812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45955.411017939812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45955.411017939812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45955.411017939812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45955.411017939812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45955.411017939812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45955.411017939812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45955.411017939812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45955.411017939812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45955.411017939812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45955.411017939812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45955.411017939812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45955.411017939812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45955.411017939812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45955.411017939812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45955.411017939812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45955.411017939812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45955.411017939812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45955.411017939812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45955.411017939812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45955.411017939812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45955.411017939812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45955.411017939812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45955.411017939812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45955.411017939812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45955.411017939812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45955.411017939812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45955.411017939812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45955.411017939812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45955.411017939812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45955.411017939812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45955.411017939812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45955.411017939812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45955.411017939812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45955.411017939812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45955.411017939812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45955.411017939812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45955.411017939812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45955.411017939812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45955.411017939812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45955.411017939812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45955.411017939812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45955.411017939812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45955.411017939812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45955.411017939812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45955.411017939812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45955.411017939812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45955.411017939812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45955.411017939812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45955.411017939812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45955.411017939812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45955.411017939812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45955.411017939812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45955.411017939812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45955.411017939812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45955.411017939812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45955.411017939812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45955.411017939812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45955.411017939812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45955.411017939812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45955.411017939812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45955.411017939812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45955.411017939812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45955.411017939812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45955.411017939812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45955.411017939812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45955.411017939812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45955.411017939812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45955.411017939812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45955.411017939812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45955.411018055558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45955.411018055558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45955.411018055558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45955.411018055558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45955.411018055558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45955.411018055558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45955.411018055558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45955.411018055558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45955.411018055558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45955.411018055558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45955.411018055558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45955.411018055558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45955.411018055558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45955.411018055558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45955.411018055558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45955.411018055558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45955.411018055558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45955.411018055558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45955.411018055558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45955.411018055558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45955.411018055558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45955.411018055558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45955.411018055558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45955.411018055558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45955.411018055558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45955.411018055558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45955.411018055558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45955.411018055558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45955.411018055558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45955.411018055558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45955.411018055558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45955.411018055558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45955.411018055558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45955.411018055558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45955.411018055558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45955.411018055558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45955.411018055558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45955.411018055558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45955.411018055558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45955.411018055558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45955.411018055558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45955.411018055558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45955.411018055558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45955.411018055558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45955.411018055558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45955.411018055558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45955.411018055558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45955.411018055558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45955.411018055558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45955.411018055558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45955.411018055558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45955.411018055558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45955.411018055558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45955.411018055558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45955.411018055558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45955.411018055558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45955.411018055558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45955.411018055558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45955.411018055558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45955.411018055558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45955.411018055558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45955.411018055558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45955.411018055558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45955.411018055558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45955.411018055558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45955.411018055558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45955.411018055558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45955.411018055558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45955.411018055558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45955.411018055558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45955.411018055558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45955.411018055558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45955.411018055558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45955.411018055558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45955.411018055558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45955.411018055558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45955.411018055558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45955.411018055558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45955.411018055558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45955.411018055558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45955.411018055558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45955.411018055558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45955.411018055558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45955.411018055558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45955.411018055558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45955.411018055558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45955.411018055558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45955.411018055558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45955.411018055558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45955.411018055558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45955.411018055558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45955.411018055558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45955.411018055558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45955.411018055558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45955.411018055558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45955.411018055558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45955.411018055558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45955.411018055558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45955.411018055558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45955.411018055558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45955.411018055558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45955.411018055558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45955.411018055558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45955.411018055558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45955.411018055558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45955.411018055558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45955.411018055558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45955.411018055558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45955.411018055558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45955.411018055558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45955.411018055558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45955.411018055558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45955.411018055558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45955.411018055558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45955.411018055558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45955.411018055558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45955.411018055558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45955.411018055558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45955.411018055558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45955.411018055558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45955.411018055558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45955.411018055558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45955.411018055558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45955.411018055558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45955.411018055558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45955.411018055558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45955.411018055558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45955.411018055558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45955.411018055558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45955.411018055558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45955.411018055558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45955.411018055558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45955.411018055558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45955.411018055558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45955.411018055558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45955.411018055558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45955.411018055558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45955.411018055558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45955.411018055558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45955.411018055558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45955.411018055558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45955.411018055558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45955.411018055558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45955.411018055558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45955.411018055558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45955.411018055558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45955.411018055558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45955.411018055558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45955.411018055558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45955.411018055558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45955.411018055558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45955.411018055558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45955.411018055558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45955.411018055558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45955.411018055558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45955.411018055558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45955.411018055558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45955.411018055558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45955.411018055558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45955.411018055558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45955.411018055558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45955.411018055558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45955.411018055558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45955.411018055558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45955.411018055558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45955.411018055558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45955.411018055558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45955.411018055558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45955.411018055558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45955.411018055558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45955.411018055558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45955.411018055558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45955.411018055558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45955.411018055558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45955.411018055558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45955.411018055558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45955.411018055558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45955.411018055558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45955.411018055558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45955.411018055558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45955.411018055558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45955.411018055558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45955.411018055558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45955.411018055558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45955.411018055558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45955.411018055558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45955.411018055558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45955.411018055558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45955.411018055558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45955.411018055558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45955.411018055558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45955.411018055558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45955.411018055558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45955.411018055558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45955.411018055558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45955.411018055558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45955.411018055558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45955.411018055558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45955.411018055558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45955.411018055558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45955.411018055558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45955.411018055558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45955.411018055558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45955.411018055558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45955.411018055558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45955.411018055558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45955.411018055558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45955.411018055558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45955.411018055558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45955.411018055558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45955.411018055558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45955.411018055558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45955.411018055558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45955.411018055558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45955.411018055558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45955.411018055558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45955.411018055558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45955.411018055558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45955.411018055558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45955.411018055558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45955.411018055558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45955.411018055558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45955.411018055558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45955.411018055558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45955.411018055558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45955.411018055558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45955.411018055558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45955.411018055558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45955.411018055558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45955.411018055558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45955.411018055558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45955.411018055558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45955.411018055558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45955.411018055558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45955.411018055558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45955.411018055558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45955.411018055558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45955.411018055558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45955.411018055558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45955.411018055558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45955.411018055558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45955.411018055558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45955.411018055558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45955.411018055558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45955.411018055558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45955.411018055558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45955.411018055558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45955.411018055558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45955.411018055558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45955.411018055558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45955.411018055558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45955.411018055558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45955.411018055558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45955.411018055558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45955.411018055558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45955.411018055558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45955.411018055558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45955.411018055558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45955.411018055558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45955.411018055558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45955.411018055558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45955.411018055558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45955.411018055558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45955.411018055558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45955.411018055558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45955.411018055558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45955.411018055558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45955.411018055558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45955.411018055558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45955.411018055558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45955.411018055558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45955.411018055558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45955.411018055558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45955.411018055558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45955.411018055558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45955.411018055558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45955.411018055558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45955.411018055558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45955.411018055558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45955.411018055558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45955.411018055558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45955.411018055558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45955.411018055558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45955.411018055558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45955.411018055558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45955.411018055558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45955.411018055558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45955.411018055558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45955.411018055558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45955.411018055558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45955.411018055558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45955.411018055558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45955.411018055558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45955.411018055558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45955.411018055558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45955.411018055558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45955.411018055558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45955.411018055558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45955.411018055558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45955.411018055558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45955.411018055558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45955.411018055558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45955.411018055558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45955.411018055558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45955.411018055558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45955.411018055558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45955.411018055558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45955.411018055558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45955.411018055558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45955.411018055558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45955.411018055558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45955.411018055558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45955.411018055558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45955.411018055558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45955.411018055558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45955.411018055558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45955.411018055558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45955.411018055558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45955.411018055558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45955.411018055558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45955.411018055558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45955.411018055558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45955.411018055558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45955.411018055558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45955.411018055558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45955.411018055558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45955.411018055558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45955.411018055558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45955.411018055558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45955.411018055558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45955.411018055558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45955.411018055558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45955.411018055558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45955.411018055558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45955.411018055558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45955.411018055558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45955.411018055558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45955.411018055558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45955.411018055558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45955.411018055558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45955.411018055558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45955.411018055558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45955.411018055558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45955.411018055558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45955.411018055558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45955.411018055558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45955.411018055558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45955.411018055558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45955.411018055558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45955.411018055558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45955.411018055558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45955.411018055558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45955.411018055558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45955.411018055558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45955.411018055558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45955.411018055558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45955.411018055558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45955.411018055558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45955.411018055558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45955.411018055558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45955.411018055558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45955.411018055558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45955.411018055558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45955.411018055558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45955.411018055558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45955.411018055558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45955.411018055558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45955.411018055558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45955.411018055558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45955.411018055558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45955.411018055558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45955.411018055558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45955.411018055558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45955.411018055558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45955.411018055558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45955.411018055558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45955.411018055558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45955.411018055558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45955.411018055558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45955.411018055558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45955.411018055558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45955.411018055558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45955.411018055558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45955.411018055558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45955.411018055558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45955.411018055558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45955.411018055558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45955.411018055558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45955.411018055558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45955.411018055558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45955.411018055558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45955.411018055558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45955.411018055558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45955.411018055558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45955.411018055558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45955.411018055558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45955.411018055558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45955.411018055558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45955.411018055558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45955.411018055558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45955.411018055558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45955.411018055558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45955.411018055558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45955.411018055558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45955.411018055558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45955.411018055558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45955.411018055558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45955.411018055558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45955.411018055558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45955.411018055558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45955.411018055558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45955.411018055558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45955.411018055558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45955.411018055558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45955.411018055558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45955.411018055558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45955.411018055558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45955.411018055558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45955.411018055558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45955.411018055558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45955.411018055558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45955.411018055558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45955.411018055558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45955.411018055558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45955.411018055558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45955.411018055558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45955.411018055558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45955.411018055558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45955.411018055558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45955.411018055558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45955.411018055558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45955.411018055558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45955.411018055558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45955.411018055558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45955.411018055558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45955.411018055558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45955.411018055558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45955.411018055558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45955.411018055558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45955.411018055558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45955.411018055558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45955.411018055558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45955.411018055558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45955.411018055558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45955.411018055558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45955.411018055558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45955.411018055558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45955.411018055558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45955.411018055558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45955.411018055558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45955.411018055558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45955.411018055558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45955.411018055558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45955.411018055558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45955.411018055558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45955.411018055558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45955.411018055558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45955.411018055558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45955.411018055558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45955.411018055558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45955.411018055558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45955.411018055558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45955.411018055558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45955.411018055558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45955.411018055558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45955.411018055558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45955.411018055558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45955.411018055558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45955.411018055558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45955.411018055558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45955.411018055558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45955.411018055558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45955.411018055558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45955.411018055558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45955.411018055558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45955.411018055558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45955.411018055558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45955.411018055558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45955.411018055558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45955.411018055558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45955.411018055558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45955.411018055558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45955.411018055558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45955.411018055558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45955.411018055558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45955.411018055558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45955.411018055558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45955.411018055558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45955.411018055558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45955.411018055558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45955.411018055558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45955.411018055558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45955.411018055558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45955.411018055558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45955.411018055558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45955.411018055558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45955.411018055558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45955.411018055558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45955.411018055558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45955.411018055558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45955.411018055558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45955.411018055558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45955.411018055558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45955.411018055558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45955.411018055558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45955.411018055558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45955.411018055558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45955.411018055558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45955.411018055558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45955.411018055558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45955.411018055558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45955.411018055558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45955.411018055558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45955.411018055558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45955.411018055558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45955.411018055558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45955.411018055558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45955.411018055558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45955.411018055558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45955.411018055558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45955.411018055558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45955.411018055558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45955.411018055558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45955.411018055558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45955.411018055558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45955.411018055558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45955.411018055558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45955.411018055558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45955.411018055558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45955.411018055558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45955.411018055558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45955.411018055558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45955.411018055558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45955.411018055558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45955.411018055558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45955.411018055558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45955.411018055558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45955.411018055558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45955.411018055558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45955.411018055558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45955.411018055558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45955.411018055558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45955.411018055558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45955.411018055558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45955.411018055558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45955.411018055558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45955.411018055558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45955.411018055558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45955.411018055558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45955.411018055558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45955.411018055558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45955.411018055558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45955.411018055558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45955.411018055558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45955.411018055558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45955.411018055558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45955.411018055558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45955.411018055558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45955.411018055558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45955.411018055558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45955.411018055558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45955.411018055558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45955.411018055558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45955.411018055558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45955.411018055558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45955.411018055558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45955.411018055558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45955.411018055558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45955.411018055558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45955.411018055558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45955.411018055558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45955.411018055558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45955.411018055558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45955.411018055558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45955.411018055558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45955.411018055558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45955.411018055558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45955.411018055558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45955.411018055558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45955.411018055558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45955.411018055558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45955.411018055558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45955.411018055558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45955.411018055558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45955.411018055558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45955.411018055558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45955.411018055558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45955.411018055558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45955.411018055558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45955.411018055558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45955.411018055558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45955.411018055558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45955.411018055558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45955.411018055558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45955.411018055558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45955.411018055558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45955.411018055558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45955.411018055558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45955.411018055558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45955.411018055558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45955.411018055558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45955.411018055558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45955.411018055558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45955.411018055558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45955.411018055558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45955.411018055558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45955.411018055558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45955.411018055558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45955.411018055558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45955.411018055558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45955.411018055558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45955.411018055558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45955.411018055558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45955.411018055558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45955.411018055558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45955.411018055558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45955.411018055558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45955.411018055558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45955.411018055558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45955.411018055558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45955.411018055558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45955.411018055558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45955.411018055558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45955.411018055558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45955.411018055558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45955.411018055558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45955.411018055558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45955.411018055558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45955.411018055558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45955.411018055558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45955.411018055558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45955.411018055558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45955.411018055558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45955.411018055558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45955.411018055558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45955.411018055558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45955.411018055558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45955.411018055558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45955.411018055558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45955.411018055558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45955.411018055558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45955.411018055558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45955.411018055558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45955.411018055558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45955.411018055558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45955.411018055558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45955.411018055558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45955.411018055558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45955.411018055558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45955.411018055558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45955.411018055558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45955.411018055558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45955.411018055558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45955.411018055558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45955.411018055558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45955.411018055558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45955.411018055558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45955.411018055558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45955.411018055558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45955.411018055558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45955.411018055558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45955.411018055558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45955.411018055558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45955.411018055558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45955.411018055558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45955.411018055558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45955.411018055558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45955.411018055558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45955.411018055558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45955.411018055558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45955.411018055558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45955.411018055558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45955.411018055558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45955.411018055558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45955.411018055558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45955.411018055558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45955.411018055558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45955.411018055558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45955.411018055558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45955.411018055558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45955.411018055558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45955.411018055558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45955.411018055558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45955.411018055558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45955.411018055558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45955.411018055558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45955.411018055558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45955.411018055558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45955.411018055558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45955.411018055558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45955.411018055558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45955.411018055558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45955.411018055558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45955.411018055558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45955.411018055558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45955.411018055558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45955.411018055558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45955.411018055558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45955.411018055558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45955.411018055558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45955.411018055558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45955.411018055558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45955.411018055558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45955.411018055558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45955.411018055558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45955.411018055558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45955.411018055558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45955.411018055558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45955.411018055558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45955.411018055558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45955.411018055558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45955.411018055558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45955.411018055558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45955.411018055558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45955.411018055558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45955.411018055558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45955.411018055558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45955.411018055558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45955.411018055558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45955.411018055558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45955.411018055558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45955.411018055558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45955.411018055558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45955.411018055558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45955.411018055558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45955.411018055558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45955.411018055558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45955.411018055558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45955.411018055558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45955.411018055558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45955.411018055558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45955.411018055558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45955.411018055558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45955.411018055558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45955.411018055558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45955.411018055558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45955.411018055558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45955.411018055558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45955.411018055558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45955.411018055558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45955.411018055558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45955.411018055558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45955.411018055558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45955.411018055558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45955.411018055558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45955.411018055558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45955.411018055558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45955.411018055558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45955.411018055558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45955.411018055558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45955.411018055558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45955.411018055558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45955.411018055558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45955.411018055558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45955.411018055558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tabSelected="1" workbookViewId="0">
      <selection activeCell="D28" sqref="D28:D2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251.93030034721596</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1.7762957175873453</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8.9490162034053355E-2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7.3517939810699318E-2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2.0335069442808162E-2</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45955.411017939812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45955.411017939812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45955.411017939812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45955.411017939812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45955.411017939812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45955.411017939812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45955.411017939812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45955.411017939812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45955.411017939812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45955.411017939812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45955.411017939812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45955.411017939812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45955.411017939812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45955.411017939812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45955.411017939812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45955.411017939812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45955.411017939812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45955.411017939812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45955.411017939812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45955.411017939812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45955.411017939812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45955.411017939812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45955.411017939812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45955.411017939812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45955.411017939812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45955.411017939812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45955.411017939812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45955.411017939812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45955.411017939812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45955.411017939812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45955.411017939812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45955.411017939812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45955.411017939812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45955.411017939812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45955.411017939812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45955.411017939812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45955.411017939812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45955.411017939812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45955.411017939812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45955.411017939812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45955.411017939812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45955.411017939812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45955.411017939812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45955.411017939812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45955.411017939812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45955.411017939812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45955.411017939812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45955.411017939812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45955.411017939812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45955.411017939812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45955.411017939812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45955.411017939812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45955.411017939812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45955.411017939812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45955.411017939812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45955.411017939812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45955.411017939812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45955.411017939812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45955.411017939812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45955.411017939812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45955.411017939812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45955.411017939812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45955.411017939812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45955.411017939812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45955.411017939812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45955.411017939812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45955.411017939812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45955.411017939812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45955.411017939812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45955.411017939812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45955.411017939812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45955.411017939812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45955.411017939812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45955.411017939812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45955.411017939812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45955.411017939812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45955.411017939812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45955.411017939812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45955.411017939812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45955.411017939812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45955.411017939812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45955.411017939812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45955.411017939812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45955.411017939812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45955.411017939812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45955.411017939812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45955.411017939812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45955.411017939812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45955.411017939812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45955.411017939812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45955.411017939812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45955.411017939812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45955.411017939812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45955.411017939812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45955.411017939812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45955.411017939812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45955.411017939812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45955.411017939812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45955.411017939812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45955.411017939812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45955.411017939812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45955.411017939812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45955.411017939812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45955.411017939812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45955.411017939812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45955.411017939812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45955.411017939812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45955.411017939812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45955.411017939812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45955.411017939812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45955.411017939812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45955.411017939812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45955.411017939812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45955.411017939812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45955.411017939812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45955.411017939812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45955.411017939812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45955.411017939812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45955.411017939812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45955.411017939812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45955.411017939812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45955.411017939812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45955.411017939812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45955.411017939812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45955.411017939812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45955.411017939812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45955.411017939812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45955.411017939812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45955.411017939812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45955.411017939812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45955.411017939812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45955.411017939812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45955.411017939812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45955.411017939812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45955.411017939812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45955.411017939812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45955.411017939812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45955.411017939812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45955.411017939812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45955.411017939812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45955.411017939812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45955.411017939812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45955.411017939812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45955.411017939812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45955.411017939812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45955.411017939812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45955.411017939812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45955.411017939812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45955.411017939812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45955.411017939812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45955.411017939812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45955.411017939812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45955.411017939812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45955.411017939812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45955.411017939812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45955.411017939812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45955.411017939812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45955.411017939812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45955.411017939812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45955.411017939812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45955.411017939812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45955.411017939812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45955.411017939812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45955.411017939812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45955.411017939812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45955.411017939812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45955.411017939812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45955.411017939812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45955.411017939812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45955.411017939812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45955.411017939812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45955.411017939812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45955.411017939812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45955.411017939812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45955.411017939812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45955.411017939812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45955.411017939812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45955.411017939812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45955.411017939812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45955.411017939812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45955.411017939812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45955.411017939812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45955.411017939812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45955.411017939812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45955.411017939812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45955.411017939812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45955.411017939812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45955.411017939812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45955.411017939812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45955.411017939812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45955.411017939812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45955.411017939812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45955.411017939812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45955.411017939812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45955.411017939812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45955.411017939812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45955.411017939812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45955.411017939812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45955.411017939812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45955.411017939812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45955.411017939812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45955.411017939812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45955.411017939812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45955.411017939812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45955.411017939812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45955.411017939812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45955.411017939812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45955.411017939812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45955.411017939812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45955.411017939812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45955.411017939812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45955.411017939812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45955.411017939812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45955.411017939812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45955.411017939812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45955.411017939812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45955.411017939812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45955.411017939812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45955.411017939812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45955.411017939812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45955.411017939812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45955.411017939812</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45955.411017939812</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63.578957754623843</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29.222140624995518</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6.7499068286997499</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0.96137673610792262</v>
      </c>
      <c r="H5" s="154">
        <v>45954.369560185187</v>
      </c>
      <c r="I5" s="153" t="str">
        <f>IFERROR(VLOOKUP(D5,DB!A:F,6,0),"")</f>
        <v>SCECO</v>
      </c>
      <c r="J5" s="153" t="str">
        <f>IFERROR(VLOOKUP(D5,DB!A:G,7,0),"")</f>
        <v>Good</v>
      </c>
      <c r="K5" s="153" t="s">
        <v>39105</v>
      </c>
      <c r="L5" s="153" t="str">
        <f>IFERROR(VLOOKUP(D5,DB!A:I,9,0),"")</f>
        <v>Latis</v>
      </c>
    </row>
    <row r="6" spans="1:13" ht="15">
      <c r="A6" s="153"/>
      <c r="B6" s="153" t="str">
        <f>IFERROR(VLOOKUP(D6,DB!A:K,11,0),"")</f>
        <v/>
      </c>
      <c r="C6" s="153"/>
      <c r="D6" s="153"/>
      <c r="E6" s="153"/>
      <c r="F6" s="154"/>
      <c r="G6" s="155">
        <f ca="1">IFERROR(NOW()-F6,"")</f>
        <v>45955.411017939812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45955.411017939812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45955.411017939812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45955.411017939812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45955.411017939812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45955.411017939812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45955.411017939812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45955.411017939812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45955.411017939812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45955.411017939812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45955.411017939812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45955.411017939812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45955.411017939812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45955.411017939812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45955.411017939812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45955.411017939812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45955.411017939812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45955.411017939812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45955.411017939812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45955.411017939812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45955.411017939812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45955.411017939812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45955.411017939812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45955.411017939812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45955.411017939812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45955.411017939812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45955.411017939812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45955.411017939812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45955.411017939812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45955.411017939812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45955.411017939812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45955.411017939812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45955.411017939812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45955.411017939812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45955.411017939812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45955.411017939812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45955.411017939812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45955.411017939812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45955.411017939812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45955.411017939812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45955.411017939812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45955.411017939812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45955.411017939812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45955.411017939812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45955.411017939812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45955.411017939812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45955.411017939812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45955.411017939812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45955.411017939812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45955.411017939812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45955.411017939812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45955.411017939812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45955.411017939812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45955.411017939812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45955.411017939812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45955.411017939812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45955.411017939812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45955.411017939812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45955.411017939812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45955.411017939812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45955.411017939812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45955.411017939812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45955.411017939812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45955.411017939812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45955.411017939812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45955.411017939812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45955.411017939812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45955.411017939812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45955.411017939812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45955.411017939812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45955.411017939812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45955.411017939812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45955.411017939812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45955.411017939812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45955.411017939812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45955.411017939812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45955.411017939812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45955.411017939812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45955.411017939812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45955.411017939812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45955.411017939812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45955.411017939812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45955.411017939812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45955.411017939812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45955.411017939812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45955.411017939812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45955.411017939812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45955.411017939812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45955.411017939812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45955.411017939812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45955.411017939812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45955.411017939812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45955.411017939812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45955.411017939812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45955.411017939812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45955.411017939812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45955.411017939812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45955.411017939812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45955.411017939812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45955.411017939812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45955.411017939812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45955.411017939812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45955.411017939812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45955.411017939812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45955.411017939812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45955.411017939812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45955.411017939812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45955.411017939812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45955.411017939812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45955.411017939812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45955.411017939812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45955.411017939812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45955.411017939812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45955.411017939812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45955.411017939812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45955.411017939812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45955.411017939812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45955.411017939812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45955.411017939812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45955.411017939812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45955.411017939812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45955.411017939812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45955.411017939812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45955.411017939812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45955.411017939812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45955.411017939812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45955.411017939812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45955.411017939812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45955.411017939812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45955.411017939812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45955.411017939812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45955.411017939812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45955.411017939812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45955.411017939812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45955.411017939812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45955.411017939812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45955.411017939812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45955.411017939812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45955.411017939812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45955.411017939812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45955.411017939812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45955.411017939812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45955.411017939812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45955.411017939812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45955.411017939812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45955.411017939812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45955.411017939812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45955.411017939812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45955.411017939812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45955.411017939812</v>
      </c>
      <c r="H155" s="154"/>
      <c r="I155" s="153" t="str">
        <f>IFERROR(VLOOKUP(D155,DB!A:F,6,0),"")</f>
        <v/>
      </c>
      <c r="J155" s="153" t="str">
        <f>IFERROR(VLOOKUP(D155,DB!A:G,7,0),"")</f>
        <v/>
      </c>
      <c r="K155" s="153"/>
      <c r="L155" s="153" t="str">
        <f>IFERROR(VLOOKUP(D155,DB!A:I,9,0),"")</f>
        <v/>
      </c>
    </row>
    <row r="156" spans="1:12" ht="15">
      <c r="A156" s="159"/>
      <c r="B156" s="159" t="str">
        <f>IFERROR(VLOOKUP(D156,DB!A:K,11,0),"")</f>
        <v/>
      </c>
      <c r="C156" s="159"/>
      <c r="D156" s="159"/>
      <c r="E156" s="159"/>
      <c r="F156" s="160"/>
      <c r="G156" s="161">
        <f ca="1">IFERROR(NOW()-F156,"")</f>
        <v>45955.411017939812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45955.411017939812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45955.411017939812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45955.411017939812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45955.411017939812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45955.411017939812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45955.411017939812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45955.411017939812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45955.411017939812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45955.411017939812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45955.411017939812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45955.411017939812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45955.411017939812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45955.411017939812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45955.411017939812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45955.411017939812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45955.411017939812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45955.411017939812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45955.411017939812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45955.411017939812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45955.411017939812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45955.411017939812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45955.411017939812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45955.411017939812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45955.411017939812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45955.411017939812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45955.411017939812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45955.411017939812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45955.411017939812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45955.411017939812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45955.411017939812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45955.411017939812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45955.411017939812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45955.411017939812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45955.411017939812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45955.411017939812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45955.411017939812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45955.411017939812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45955.411017939812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45955.411017939812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45955.411017939812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45955.411017939812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45955.411017939812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45955.411017939812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45955.411017939812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45955.411017939812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45955.411017939812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45955.411017939812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45955.411017939812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45955.411017939812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45955.411017939812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45955.411017939812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45955.411017939812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45955.411017939812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45955.411017939812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45955.411017939812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45955.411017939812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45955.411017939812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45955.411017939812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45955.411017939812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45955.411017939812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45955.411017939812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45955.411017939812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45955.411017939812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45955.411017939812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45955.411017939812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45955.411017939812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45955.411017939812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45955.411017939812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45955.411017939812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45955.411017939812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45955.411017939812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45955.411017939812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45955.411017939812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45955.411017939812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45955.411017939812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45955.411017939812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45955.411017939812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45955.411017939812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45955.411017939812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45955.411017939812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45955.411017939812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45955.411017939812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45955.411017939812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45955.411017939812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45955.411017939812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45955.411017939812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45955.411017939812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45955.411017939812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45955.411017939812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45955.411017939812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45955.411017939812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45955.411017939812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45955.411017939812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45955.411017939812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45955.411017939812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45955.411017939812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45955.411017939812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45955.411017939812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45955.411017939812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45955.411017939812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45955.411017939812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45955.411017939812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45955.411017939812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45955.411017939812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45955.411017939812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45955.411017939812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45955.411017939812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45955.411017939812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45955.411017939812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45955.411017939812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45955.411017939812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45955.411017939812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45955.411017939812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45955.411017939812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45955.411017939812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45955.411017939812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45955.411017939812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45955.411017939812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45955.411017939812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45955.411017939812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45955.411017939812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45955.411017939812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45955.411017939812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45955.411017939812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45955.411017939812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45955.411017939812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45955.411017939812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45955.411017939812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45955.411017939812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45955.411017939812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45955.411017939812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45955.411017939812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45955.411017939812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45955.411017939812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45955.411017939812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45955.411017939812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45955.411017939812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45955.411017939812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45955.411017939812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45955.411017939812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45955.411017939812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45955.411017939812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45955.411017939812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45955.411017939812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45955.411017939812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45955.411017939812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45955.411017939812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45955.411017939812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45955.411017939812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45955.411017939812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45955.411017939812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45955.411017939812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45955.411017939812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45955.411017939812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45955.411017939812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45955.411017939812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45955.411017939812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45955.411017939812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45955.411017939812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45955.411017939812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45955.411017939812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45955.411017939812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45955.411017939812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45955.411017939812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45955.411017939812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45955.411017939812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45955.411017939812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45955.411017939812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45955.411017939812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45955.411017939812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45955.411017939812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45955.411017939812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45955.411017939812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45955.411017939812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45955.411017939812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45955.411017939812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45955.411017939812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45955.411017939812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45955.411017939812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45955.411017939812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45955.411017939812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45955.411017939812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45955.411017939812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45955.411017939812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45955.411017939812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45955.411017939812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45955.411017939812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45955.411017939812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45955.411017939812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45955.411017939812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45955.411017939812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45955.411017939812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45955.411017939812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45955.411017939812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45955.411017939812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45955.411017939812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45955.411017939812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45955.411017939812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45955.411017939812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45955.411017939812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45955.411017939812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45955.411017939812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45955.411017939812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45955.411017939812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45955.411017939812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45955.411017939812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45955.411017939812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45955.411017939812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45955.411017939812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45955.411017939812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45955.411017939812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45955.411017939812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45955.411017939812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45955.411017939812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45955.411017939812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45955.411017939812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45955.411017939812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45955.411017939812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45955.411017939812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45955.411017939812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45955.411017939812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45955.411017939812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45955.411017939812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45955.411017939812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45955.411017939812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45955.411017939812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45955.411017939812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45955.411017939812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45955.411017939812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45955.411017939812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45955.411017939812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45955.411017939812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45955.411017939812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45955.411017939812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45955.411017939812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45955.411017939812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45955.411017939812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45955.411017939812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45955.411017939812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45955.411017939812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45955.411017939812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45955.411017939812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45955.411017939812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45955.411017939812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45955.411017939812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45955.411017939812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45955.411017939812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45955.411017939812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45955.411017939812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45955.411017939812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45955.411017939812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45955.411017939812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45955.411017939812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45955.411017939812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45955.411017939812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45955.411017939812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45955.411017939812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45955.411017939812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45955.411017939812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45955.411017939812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45955.411017939812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45955.411017939812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45955.411017939812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45955.411017939812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45955.411017939812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45955.411017939812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45955.411017939812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45955.411017939812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45955.411017939812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45955.411017939812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45955.411017939812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45955.411017939812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45955.411017939812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45955.411017939812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45955.411017939812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45955.411017939812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45955.411017939812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45955.411017939812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45955.411017939812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45955.411017939812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45955.411017939812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45955.411017939812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45955.411017939812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45955.411017939812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45955.411017939812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45955.411017939812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45955.411017939812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45955.411017939812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45955.411017939812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45955.411017939812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45955.411017939812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45955.411017939812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45955.411017939812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45955.411017939812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45955.411017939812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45955.411017939812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45955.411017939812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45955.411017939812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45955.411017939812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45955.411017939812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45955.411017939812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45955.411017939812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45955.411017939812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45955.411017939812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45955.411017939812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45955.411017939812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45955.411017939812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45955.411017939812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45955.411017939812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45955.411017939812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45955.411017939812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45955.411017939812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45955.411017939812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45955.411017939812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45955.411017939812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45955.411017939812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45955.411017939812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45955.411017939812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45955.411017939812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45955.411017939812</v>
      </c>
      <c r="H476" s="160"/>
      <c r="I476" s="159" t="str">
        <f>IFERROR(VLOOKUP(D476,DB!A:F,6,0),"")</f>
        <v/>
      </c>
      <c r="J476" s="159" t="str">
        <f>IFERROR(VLOOKUP(D476,DB!A:G,7,0),"")</f>
        <v/>
      </c>
      <c r="K476" s="159"/>
      <c r="L476" s="159" t="str">
        <f>IFERROR(VLOOKUP(D476,DB!A:I,9,0),"")</f>
        <v/>
      </c>
    </row>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6" ht="15"/>
    <row r="587" ht="15"/>
    <row r="589" ht="15"/>
    <row r="590" ht="15"/>
    <row r="591" ht="15"/>
    <row r="592" ht="15"/>
    <row r="594" ht="15"/>
    <row r="595" ht="15"/>
    <row r="602" ht="15"/>
    <row r="603" ht="15"/>
    <row r="604" ht="15"/>
    <row r="605" ht="15"/>
    <row r="606" ht="15"/>
    <row r="607" ht="15"/>
    <row r="610" ht="15"/>
    <row r="611" ht="15"/>
    <row r="612" ht="15"/>
    <row r="613" ht="15"/>
    <row r="614" ht="15"/>
    <row r="615" ht="15"/>
    <row r="616" ht="15"/>
    <row r="617" ht="15"/>
    <row r="618" ht="15"/>
    <row r="619" ht="15"/>
    <row r="620" ht="15"/>
    <row r="621"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7" ht="15"/>
    <row r="678" ht="15"/>
    <row r="715" ht="15"/>
    <row r="716" ht="15"/>
    <row r="717" ht="15"/>
    <row r="718" ht="15"/>
    <row r="719" ht="15"/>
    <row r="720" ht="15"/>
    <row r="721" ht="15"/>
    <row r="722" ht="15"/>
    <row r="723" ht="15"/>
    <row r="724"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807" ht="15"/>
    <row r="809" ht="15"/>
    <row r="810"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3" ht="15"/>
    <row r="844" ht="15"/>
    <row r="1014" ht="15"/>
    <row r="1015" ht="15"/>
    <row r="1016" ht="15"/>
    <row r="1017" ht="15"/>
    <row r="1018" ht="15"/>
    <row r="1019" ht="15"/>
    <row r="1025" ht="15"/>
    <row r="1026" ht="15"/>
    <row r="1027" ht="15"/>
    <row r="1028" ht="15"/>
    <row r="1029" ht="15"/>
    <row r="1030" ht="15"/>
    <row r="1031"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2" ht="15"/>
    <row r="1083" ht="15"/>
    <row r="1089" ht="15"/>
    <row r="1090" ht="15"/>
    <row r="1092" ht="15"/>
    <row r="1093" ht="15"/>
    <row r="1094" ht="15"/>
    <row r="1095" ht="15"/>
    <row r="1096" ht="15"/>
    <row r="1097" ht="15"/>
    <row r="1098" ht="15"/>
    <row r="1100" ht="15"/>
    <row r="1101" ht="15"/>
    <row r="1102"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7" ht="15"/>
    <row r="1200" ht="15"/>
    <row r="1201" ht="15"/>
    <row r="1202" ht="15"/>
    <row r="1203" ht="15"/>
    <row r="1204" ht="15"/>
    <row r="1205" ht="15"/>
    <row r="1206" ht="15"/>
    <row r="1208" ht="15"/>
    <row r="1209" ht="15"/>
    <row r="1210" ht="15"/>
    <row r="1211" ht="15"/>
    <row r="1212" ht="15"/>
    <row r="1213" ht="15"/>
    <row r="1214" ht="15"/>
    <row r="1215" ht="15"/>
    <row r="1216" ht="15"/>
    <row r="1217" ht="15"/>
    <row r="1218" ht="15"/>
    <row r="1220" ht="15"/>
    <row r="1221" ht="15"/>
    <row r="1222" ht="15"/>
    <row r="1223" ht="15"/>
    <row r="1224" ht="15"/>
    <row r="1225" ht="15"/>
    <row r="1226" ht="15"/>
    <row r="1227" ht="15"/>
    <row r="1228" ht="15"/>
    <row r="1229" ht="15"/>
    <row r="1237" ht="15"/>
    <row r="1238" ht="15"/>
    <row r="1241" ht="15"/>
    <row r="1242" ht="15"/>
    <row r="1243" ht="15"/>
    <row r="1244" ht="15"/>
    <row r="1245" ht="15"/>
    <row r="1246" ht="15"/>
    <row r="1247" ht="15"/>
    <row r="1248" ht="15"/>
    <row r="1251" ht="15"/>
    <row r="1252" ht="15"/>
    <row r="1253" ht="15"/>
    <row r="1254" ht="15"/>
    <row r="1255" ht="15"/>
    <row r="1256" ht="15"/>
    <row r="1257" ht="15"/>
    <row r="1258" ht="15"/>
    <row r="1259" ht="15"/>
    <row r="1260" ht="15"/>
    <row r="1261" ht="15"/>
    <row r="1262" ht="15"/>
    <row r="1264" ht="15"/>
    <row r="1265" ht="15"/>
    <row r="1266" ht="15"/>
    <row r="1269" ht="15"/>
    <row r="1271" ht="15"/>
    <row r="1273" ht="15"/>
    <row r="1276" ht="15"/>
    <row r="1277" ht="15"/>
    <row r="1278" ht="15"/>
    <row r="1280" ht="15"/>
    <row r="1282" ht="15"/>
    <row r="1283" ht="15"/>
    <row r="1284" ht="15"/>
    <row r="1285" ht="15"/>
    <row r="1286" ht="15"/>
    <row r="1288" ht="15"/>
    <row r="1289" ht="15"/>
    <row r="1290" ht="15"/>
    <row r="1291" ht="15"/>
    <row r="1293" ht="15"/>
    <row r="1295" ht="15"/>
    <row r="1296" ht="15"/>
    <row r="1298" ht="15"/>
    <row r="1299" ht="15"/>
    <row r="1300" ht="15"/>
    <row r="1301" ht="15"/>
    <row r="1303" ht="15"/>
    <row r="1305" ht="15"/>
    <row r="1306" ht="15"/>
    <row r="1307" ht="15"/>
    <row r="1308" ht="15"/>
    <row r="1310" ht="15"/>
    <row r="1311" ht="15"/>
    <row r="1312" ht="15"/>
    <row r="1313" ht="15"/>
    <row r="1314" ht="15"/>
    <row r="1315" ht="15"/>
    <row r="1316" ht="15"/>
    <row r="1319" ht="15"/>
  </sheetData>
  <dataValidations count="2">
    <dataValidation allowBlank="1" showInputMessage="1" showErrorMessage="1" sqref="E1" xr:uid="{920C6338-E771-4DAE-8C89-92A9093EA4DE}"/>
    <dataValidation type="list" allowBlank="1" showInputMessage="1" showErrorMessage="1" sqref="E2:E47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c r="G2" s="77">
        <f ca="1">IFERROR(NOW()-F2,"-")</f>
        <v>45955.411017939812</v>
      </c>
      <c r="H2" s="108"/>
      <c r="I2" s="104" t="str">
        <f>IFERROR(VLOOKUP(D2,DB!A:F,6,0),"")</f>
        <v>SCECO</v>
      </c>
      <c r="J2" s="103" t="str">
        <f>IFERROR(VLOOKUP(D2,DB!A:G,7,0),"")</f>
        <v>Dead</v>
      </c>
      <c r="K2" s="109"/>
      <c r="L2" s="110" t="str">
        <f>IFERROR(VLOOKUP(D2,DB!A:I,9,0),"")</f>
        <v>Latis</v>
      </c>
    </row>
    <row r="3" spans="1:16383" ht="31.5" customHeight="1">
      <c r="A3" s="105" t="s">
        <v>39107</v>
      </c>
      <c r="B3" s="104" t="str">
        <f>IFERROR(VLOOKUP(D3,DB!A:K,11,0),"")</f>
        <v>R6</v>
      </c>
      <c r="C3" s="106">
        <v>2</v>
      </c>
      <c r="D3" s="104" t="s">
        <v>33255</v>
      </c>
      <c r="E3" s="107"/>
      <c r="F3" s="108"/>
      <c r="G3" s="77">
        <f ca="1">IFERROR(NOW()-F3,"-")</f>
        <v>45955.411017939812</v>
      </c>
      <c r="H3" s="108"/>
      <c r="I3" s="104" t="str">
        <f>IFERROR(VLOOKUP(D3,DB!A:F,6,0),"")</f>
        <v>SCECO</v>
      </c>
      <c r="J3" s="103" t="str">
        <f>IFERROR(VLOOKUP(D3,DB!A:G,7,0),"")</f>
        <v>Vandalized</v>
      </c>
      <c r="K3" s="109"/>
      <c r="L3" s="110" t="str">
        <f>IFERROR(VLOOKUP(D3,DB!A:I,9,0),"")</f>
        <v>Latis</v>
      </c>
    </row>
    <row r="4" spans="1:16383" ht="31.5" customHeight="1">
      <c r="A4" s="105"/>
      <c r="B4" s="104" t="str">
        <f>IFERROR(VLOOKUP(D4,DB!A:K,11,0),"")</f>
        <v/>
      </c>
      <c r="C4" s="106"/>
      <c r="D4" s="104"/>
      <c r="E4" s="107"/>
      <c r="F4" s="108"/>
      <c r="G4" s="77">
        <f ca="1">IFERROR(NOW()-F4,"-")</f>
        <v>45955.411017939812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45955.411017939812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45955.411017939812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45955.411017939812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45955.411017939812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45955.411017939812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45955.411017939812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45955.411017939812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45955.411017939812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45955.411017939812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45955.411017939812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45955.411017939812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45955.411017939812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45955.411017939812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45955.411017939812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45955.411017939812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45955.411017939812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45955.411017939812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45955.411017939812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45955.411017939812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45955.411017939812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45955.411017939812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45955.411017939812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45955.411017939812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45955.411017939812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45955.411017939812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45955.411017939812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45955.411017939812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45955.411017939812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45955.411017939812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45955.411017939812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45955.411017939812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45955.411017939812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45955.411017939812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45955.411017939812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45955.411017939812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45955.411017939812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45955.411017939812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45955.411017939812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45955.411017939812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45955.411017939812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45955.411017939812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45955.411017939812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45955.411017939812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45955.411017939812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45955.411017939812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45955.411017939812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45955.411017939812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45955.411017939812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45955.411017939812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45955.411017939812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45955.411017939812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45955.411017939812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45955.411017939812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45955.411017939812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45955.411017939812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45955.411017939812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45955.411017939812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45955.411017939812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45955.411017939812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45955.411017939812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45955.411017939812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45955.411017939812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45955.411017939812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45955.411017939812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45955.411017939812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45955.411017939812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45955.411017939812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45955.411017939812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45955.411017939812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45955.411017939812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45955.411017939812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45955.411017939812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45955.411017939812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45955.411017939812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45955.411017939812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45955.411017939812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45955.411017939812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45955.411017939812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45955.411017939812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45955.411017939812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45955.411017939812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45955.411017939812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45955.411017939812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45955.411017939812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45955.411017939812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45955.411017939812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45955.411017939812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45955.411017939812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45955.411017939812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45955.411017939812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45955.411017939812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45955.411017939812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45955.411017939812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45955.411017939812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45955.411017939812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45955.411017939812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45955.411017939812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45955.411017939812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45955.411017939812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45955.411017939812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45955.411017939812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45955.411017939812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45955.411017939812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45955.411017939812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45955.411017939812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45955.411017939812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45955.411017939812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45955.411017939812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45955.411017939812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45955.411017939812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45955.411017939812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45955.411017939812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45955.411017939812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45955.411017939812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45955.411017939812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45955.411017939812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45955.411017939812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45955.411017939812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45955.411017939812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45955.411017939812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45955.411017939812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45955.411017939812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45955.411017939812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45955.411017939812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45955.411017939812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45955.411017939812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45955.411017939812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45955.411017939812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45955.411017939812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45955.411017939812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45955.411017939812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45955.411017939812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45955.411017939812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45955.411017939812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45955.411017939812</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2025-10-25T06:52:06Z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