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58" documentId="13_ncr:1_{F6CB121F-512D-4AA6-A0C1-0FB36C537598}" xr6:coauthVersionLast="47" xr6:coauthVersionMax="47" xr10:uidLastSave="{B8D30604-17E8-466F-B124-62B1844DDF51}"/>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<sst xmlns="http://schemas.openxmlformats.org/spreadsheetml/2006/main" count="180283" uniqueCount="39125">
  <si>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</si>
  <si>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</si>
  <si>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</si>
  <si>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</si>
  <si>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</si>
  <si>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</si>
  <si>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</si>
  <si>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</si>
  <si>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</si>
  <si>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</si>
  <si>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</si>
  <si>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</si>
  <si>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</si>
  <si>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</si>
  <si>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</si>
  <si>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</si>
  <si>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</si>
  <si>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</si>
  <si>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</si>
  <si>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</si>
  <si>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</si>
  <si>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</si>
  <si>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</si>
  <si>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</si>
  <si>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</si>
  <si>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</si>
  <si>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</si>
  <si>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</si>
  <si>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</si>
  <si>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</si>
  <si>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</si>
  <si>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</si>
  <si>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</si>
  <si>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</si>
  <si>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</si>
  <si>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</si>
  <si>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</si>
  <si>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</si>
  <si>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</si>
  <si>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</si>
  <si>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</si>
  <si>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</si>
  <si>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</si>
  <si>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</si>
  <si>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</si>
  <si>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</si>
  <si>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</si>
  <si>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</si>
  <si>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</si>
  <si>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</si>
  <si>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</si>
  <si>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</si>
  <si>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</si>
  <si>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</si>
  <si>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</si>
  <si>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</si>
  <si>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</si>
  <si>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</si>
  <si>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</si>
  <si>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</si>
  <si>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</si>
  <si>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</si>
  <si>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</si>
  <si>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</si>
  <si>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</si>
  <si>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</si>
  <si>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</si>
  <si>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</si>
  <si>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</si>
  <si>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</si>
  <si>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</si>
  <si>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</si>
  <si>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</si>
  <si>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</si>
  <si>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</si>
  <si>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</si>
  <si>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</si>
  <si>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</si>
  <si>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</si>
  <si>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</si>
  <si>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</si>
  <si>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</si>
  <si>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</si>
  <si>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</si>
  <si>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</si>
  <si>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</si>
  <si>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</si>
  <si>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</si>
  <si>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</si>
  <si>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</si>
  <si>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</si>
  <si>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</si>
  <si>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</si>
  <si>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</si>
  <si>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</si>
  <si>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</si>
  <si>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</si>
  <si>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</si>
  <si>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</si>
  <si>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</si>
  <si>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</si>
  <si>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</si>
  <si>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</si>
  <si>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</si>
  <si>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</si>
  <si>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</si>
  <si>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</si>
  <si>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</si>
  <si>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</si>
  <si>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</si>
  <si>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</si>
  <si>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</si>
  <si>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</si>
  <si>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</si>
  <si>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</si>
  <si>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</si>
  <si>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</si>
  <si>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</si>
  <si>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</si>
  <si>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</si>
  <si>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</si>
  <si>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</si>
  <si>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</si>
  <si>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</si>
  <si>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</si>
  <si>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</si>
  <si>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</si>
  <si>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</si>
  <si>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</si>
  <si>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</si>
  <si>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</si>
  <si>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</si>
  <si>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</si>
  <si>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</si>
  <si>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</si>
  <si>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</si>
  <si>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</si>
  <si>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</si>
  <si>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</si>
  <si>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</si>
  <si>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</si>
  <si>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</si>
  <si>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</si>
  <si>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</si>
  <si>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</si>
  <si>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</si>
  <si>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</si>
  <si>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</si>
  <si>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</si>
  <si>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</si>
  <si>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</si>
  <si>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</si>
  <si>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</si>
  <si>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</si>
  <si>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</si>
  <si>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</si>
  <si>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</si>
  <si>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</si>
  <si>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</si>
  <si>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</si>
  <si>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</si>
  <si>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</si>
  <si>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</si>
  <si>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</si>
  <si>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</si>
  <si>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</si>
  <si>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</si>
  <si>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</si>
  <si>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</si>
  <si>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</si>
  <si>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</si>
  <si>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</si>
  <si>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</si>
  <si>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</si>
  <si>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</si>
  <si>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</si>
  <si>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</si>
  <si>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</si>
  <si>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</si>
  <si>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</si>
  <si>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</si>
  <si>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</si>
  <si>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</si>
  <si>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</si>
  <si>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</si>
  <si>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</si>
  <si>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</si>
  <si>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</si>
  <si>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</si>
  <si>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</si>
  <si>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</si>
  <si>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</si>
  <si>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</si>
  <si>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</si>
  <si>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</si>
  <si>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</si>
  <si>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</si>
  <si>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</si>
  <si>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</si>
  <si>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</si>
  <si>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</si>
  <si>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</si>
  <si>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</si>
  <si>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</si>
  <si>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</si>
  <si>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</si>
  <si>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</si>
  <si>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</si>
  <si>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</si>
  <si>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</si>
  <si>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</si>
  <si>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</si>
  <si>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</si>
  <si>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</si>
  <si>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</si>
  <si>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</si>
  <si>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</si>
  <si>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</si>
  <si>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</si>
  <si>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</si>
  <si>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</si>
  <si>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</si>
  <si>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</si>
  <si>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</si>
  <si>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</si>
  <si>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</si>
  <si>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</si>
  <si>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</si>
  <si>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</si>
  <si>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</si>
  <si>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</si>
  <si>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</si>
  <si>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</si>
  <si>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</si>
  <si>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</si>
  <si>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</si>
  <si>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</si>
  <si>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</si>
  <si>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</si>
  <si>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</si>
  <si>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</si>
  <si>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</si>
  <si>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</si>
  <si>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</si>
  <si>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</si>
  <si>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</si>
  <si>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</si>
  <si>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</si>
  <si>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</si>
  <si>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</si>
  <si>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</si>
  <si>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</si>
  <si>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</si>
  <si>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</si>
  <si>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</si>
  <si>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</si>
  <si>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</si>
  <si>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</si>
  <si>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</si>
  <si>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</si>
  <si>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</si>
  <si>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</si>
  <si>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</si>
  <si>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</si>
  <si>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</si>
  <si>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</si>
  <si>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</si>
  <si>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</si>
  <si>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</si>
  <si>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</si>
  <si>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</si>
  <si>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</si>
  <si>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</si>
  <si>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</si>
  <si>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</si>
  <si>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</si>
  <si>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</si>
  <si>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</si>
  <si>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</si>
  <si>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</si>
  <si>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</si>
  <si>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</si>
  <si>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</si>
  <si>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</si>
  <si>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</si>
  <si>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</si>
  <si>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</si>
  <si>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</si>
  <si>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</si>
  <si>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</si>
  <si>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</si>
  <si>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</si>
  <si>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</si>
  <si>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</si>
  <si>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</si>
  <si>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</si>
  <si>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</si>
  <si>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</si>
  <si>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</si>
  <si>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</si>
  <si>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</si>
  <si>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</si>
  <si>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</si>
  <si>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</si>
  <si>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</si>
  <si>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</si>
  <si>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</si>
  <si>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</si>
  <si>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</si>
  <si>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</si>
  <si>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</si>
  <si>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</si>
  <si>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</si>
  <si>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</si>
  <si>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</si>
  <si>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</si>
  <si>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</si>
  <si>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</si>
  <si>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</si>
  <si>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</si>
  <si>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</si>
  <si>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</si>
  <si>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</si>
  <si>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</si>
  <si>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</si>
  <si>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</si>
  <si>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</si>
  <si>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</si>
  <si>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</si>
  <si>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</si>
  <si>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</si>
  <si>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</si>
  <si>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</si>
  <si>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</si>
  <si>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</si>
  <si>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</si>
  <si>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</si>
  <si>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</si>
  <si>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</si>
  <si>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</si>
  <si>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</si>
  <si>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</si>
  <si>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</si>
  <si>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</si>
  <si>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</si>
  <si>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</si>
  <si>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</si>
  <si>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</si>
  <si>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</si>
  <si>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</si>
  <si>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</si>
  <si>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</si>
  <si>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</si>
  <si>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</si>
  <si>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</si>
  <si>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</si>
  <si>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</si>
  <si>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</si>
  <si>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</si>
  <si>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</si>
  <si>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</si>
  <si>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</si>
  <si>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</si>
  <si>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</si>
  <si>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</si>
  <si>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</si>
  <si>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</si>
  <si>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</si>
  <si>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</si>
  <si>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</si>
  <si>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</si>
  <si>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</si>
  <si>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</si>
  <si>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</si>
  <si>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</si>
  <si>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</si>
  <si>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</si>
  <si>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</si>
  <si>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</si>
  <si>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</si>
  <si>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</si>
  <si>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</si>
  <si>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</si>
  <si>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</si>
  <si>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</si>
  <si>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</si>
  <si>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</si>
  <si>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</si>
  <si>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</si>
  <si>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</si>
  <si>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</si>
  <si>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</si>
  <si>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</si>
  <si>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</si>
  <si>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</si>
  <si>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</si>
  <si>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</si>
  <si>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</si>
  <si>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</si>
  <si>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</si>
  <si>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</si>
  <si>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</si>
  <si>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</si>
  <si>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</si>
  <si>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</si>
  <si>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</si>
  <si>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</si>
  <si>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</si>
  <si>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</si>
  <si>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</si>
  <si>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</si>
  <si>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</si>
  <si>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</si>
  <si>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</si>
  <si>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</si>
  <si>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</si>
  <si>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</si>
  <si>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</si>
  <si>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</si>
  <si>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</si>
  <si>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</si>
  <si>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</si>
  <si>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</si>
  <si>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</si>
  <si>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</si>
  <si>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</si>
  <si>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</si>
  <si>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</si>
  <si>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</si>
  <si>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</si>
  <si>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</si>
  <si>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</si>
  <si>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</si>
  <si>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</si>
  <si>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</si>
  <si>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</si>
  <si>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</si>
  <si>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</si>
  <si>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</si>
  <si>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</si>
  <si>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</si>
  <si>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</si>
  <si>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</si>
  <si>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</si>
  <si>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</si>
  <si>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</si>
  <si>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</si>
  <si>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</si>
  <si>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</si>
  <si>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</si>
  <si>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</si>
  <si>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</si>
  <si>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</si>
  <si>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</si>
  <si>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</si>
  <si>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</si>
  <si>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</si>
  <si>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</si>
  <si>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</si>
  <si>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</si>
  <si>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</si>
  <si>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</si>
  <si>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</si>
  <si>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</si>
  <si>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</si>
  <si>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</si>
  <si>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</si>
  <si>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</si>
  <si>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</si>
  <si>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</si>
  <si>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</si>
  <si>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</si>
  <si>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</si>
  <si>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</si>
  <si>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</si>
  <si>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</si>
  <si>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</si>
  <si>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</si>
  <si>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</si>
  <si>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</si>
  <si>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</si>
  <si>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</si>
  <si>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</si>
  <si>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</si>
  <si>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</si>
  <si>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</si>
  <si>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</si>
  <si>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</si>
  <si>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</si>
  <si>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</si>
  <si>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</si>
  <si>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</si>
  <si>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</si>
  <si>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</si>
  <si>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</si>
  <si>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</si>
  <si>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</si>
  <si>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</si>
  <si>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</si>
  <si>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</si>
  <si>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</si>
  <si>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</si>
  <si>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</si>
  <si>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</si>
  <si>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</si>
  <si>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</si>
  <si>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</si>
  <si>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</si>
  <si>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</si>
  <si>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</si>
  <si>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</si>
  <si>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</si>
  <si>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</si>
  <si>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</si>
  <si>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</si>
  <si>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</si>
  <si>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</si>
  <si>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</si>
  <si>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</si>
  <si>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</si>
  <si>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</si>
  <si>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</si>
  <si>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</si>
  <si>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</si>
  <si>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</si>
  <si>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</si>
  <si>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</si>
  <si>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</si>
  <si>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</si>
  <si>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</si>
  <si>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</si>
  <si>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</si>
  <si>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</si>
  <si>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</si>
  <si>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</si>
  <si>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</si>
  <si>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</si>
  <si>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</si>
  <si>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</si>
  <si>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</si>
  <si>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</si>
  <si>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</si>
  <si>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</si>
  <si>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</si>
  <si>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</si>
  <si>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</si>
  <si>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</si>
  <si>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</si>
  <si>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</si>
  <si>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</si>
  <si>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</si>
  <si>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</si>
  <si>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</si>
  <si>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</si>
  <si>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</si>
  <si>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</si>
  <si>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</si>
  <si>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</si>
  <si>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</si>
  <si>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</si>
  <si>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</si>
  <si>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</si>
  <si>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</si>
  <si>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</si>
  <si>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</si>
  <si>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</si>
  <si>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</si>
  <si>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</si>
  <si>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</si>
  <si>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</si>
  <si>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</si>
  <si>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</si>
  <si>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</si>
  <si>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</si>
  <si>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</si>
  <si>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</si>
  <si>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</si>
  <si>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</si>
  <si>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</si>
  <si>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</si>
  <si>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</si>
  <si>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</si>
  <si>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</si>
  <si>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</si>
  <si>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</si>
  <si>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</si>
  <si>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</si>
  <si>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</si>
  <si>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</si>
  <si>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</si>
  <si>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</si>
  <si>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</si>
  <si>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</si>
  <si>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</si>
  <si>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</si>
  <si>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</si>
  <si>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</si>
  <si>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</si>
  <si>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</si>
  <si>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</si>
  <si>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</si>
  <si>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</si>
  <si>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</si>
  <si>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</si>
  <si>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</si>
  <si>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</si>
  <si>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</si>
  <si>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</si>
  <si>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</si>
  <si>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</si>
  <si>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</si>
  <si>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</si>
  <si>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</si>
  <si>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</si>
  <si>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</si>
  <si>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</si>
  <si>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</si>
  <si>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</si>
  <si>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</si>
  <si>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</si>
  <si>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</si>
  <si>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</si>
  <si>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</si>
  <si>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</si>
  <si>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</si>
  <si>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</si>
  <si>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</si>
  <si>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</si>
  <si>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</si>
  <si>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</si>
  <si>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</si>
  <si>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</si>
  <si>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</si>
  <si>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</si>
  <si>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</si>
  <si>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</si>
  <si>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</si>
  <si>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</si>
  <si>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</si>
  <si>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</si>
  <si>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</si>
  <si>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</si>
  <si>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</si>
  <si>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</si>
  <si>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</si>
  <si>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</si>
  <si>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</si>
  <si>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</si>
  <si>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</si>
  <si>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</si>
  <si>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</si>
  <si>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</si>
  <si>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</si>
  <si>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</si>
  <si>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</si>
  <si>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</si>
  <si>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</si>
  <si>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</si>
  <si>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</si>
  <si>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</si>
  <si>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</si>
  <si>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</si>
  <si>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</si>
  <si>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</si>
  <si>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</si>
  <si>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</si>
  <si>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</si>
  <si>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</si>
  <si>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</si>
  <si>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</si>
  <si>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</si>
  <si>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</si>
  <si>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</si>
  <si>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</si>
  <si>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</si>
  <si>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</si>
  <si>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</si>
  <si>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</si>
  <si>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</si>
  <si>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</si>
  <si>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</si>
  <si>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</si>
  <si>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</si>
  <si>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</si>
  <si>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</si>
  <si>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</si>
  <si>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</si>
  <si>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</si>
  <si>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</si>
  <si>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</si>
  <si>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</si>
  <si>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</si>
  <si>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</si>
  <si>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</si>
  <si>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</si>
  <si>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</si>
  <si>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</si>
  <si>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</si>
  <si>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</si>
  <si>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</si>
  <si>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</si>
  <si>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</si>
  <si>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</si>
  <si>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</si>
  <si>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</si>
  <si>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</si>
  <si>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</si>
  <si>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</si>
  <si>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</si>
  <si>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</si>
  <si>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</si>
  <si>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</si>
  <si>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</si>
  <si>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</si>
  <si>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</si>
  <si>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</si>
  <si>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</si>
  <si>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</si>
  <si>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</si>
  <si>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</si>
  <si>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</si>
  <si>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</si>
  <si>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</si>
  <si>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</si>
  <si>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</si>
  <si>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</si>
  <si>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</si>
  <si>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</si>
  <si>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</si>
  <si>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</si>
  <si>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</si>
  <si>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</si>
  <si>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</si>
  <si>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</si>
  <si>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</si>
  <si>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</si>
  <si>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</si>
  <si>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</si>
  <si>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</si>
  <si>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</si>
  <si>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</si>
  <si>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</si>
  <si>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</si>
  <si>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</si>
  <si>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</si>
  <si>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</si>
  <si>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</si>
  <si>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</si>
  <si>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</si>
  <si>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</si>
  <si>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</si>
  <si>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</si>
  <si>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</si>
  <si>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</si>
  <si>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</si>
  <si>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</si>
  <si>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</si>
  <si>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</si>
  <si>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</si>
  <si>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</si>
  <si>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</si>
  <si>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</si>
  <si>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</si>
  <si>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</si>
  <si>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</si>
  <si>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</si>
  <si>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</si>
  <si>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</si>
  <si>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</si>
  <si>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</si>
  <si>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</si>
  <si>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</si>
  <si>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</si>
  <si>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</si>
  <si>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</si>
  <si>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</si>
  <si>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</si>
  <si>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</si>
  <si>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</si>
  <si>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</si>
  <si>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</si>
  <si>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</si>
  <si>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</si>
  <si>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</si>
  <si>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</si>
  <si>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</si>
  <si>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</si>
  <si>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</si>
  <si>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</si>
  <si>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</si>
  <si>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</si>
  <si>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</si>
  <si>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</si>
  <si>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</si>
  <si>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</si>
  <si>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</si>
  <si>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</si>
  <si>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</si>
  <si>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</si>
  <si>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</si>
  <si>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</si>
  <si>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</si>
  <si>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</si>
  <si>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</si>
  <si>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</si>
  <si>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</si>
  <si>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</si>
  <si>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</si>
  <si>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</si>
  <si>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</si>
  <si>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</si>
  <si>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</si>
  <si>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</si>
  <si>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</si>
  <si>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</si>
  <si>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</si>
  <si>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</si>
  <si>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</si>
  <si>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</si>
  <si>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</si>
  <si>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</si>
  <si>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</si>
  <si>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</si>
  <si>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</si>
  <si>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</si>
  <si>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</si>
  <si>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</si>
  <si>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</si>
  <si>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</si>
  <si>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</si>
  <si>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</si>
  <si>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</si>
  <si>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</si>
  <si>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</si>
  <si>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</si>
  <si>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</si>
  <si>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</si>
  <si>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</si>
  <si>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</si>
  <si>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</si>
  <si>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</si>
  <si>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</si>
  <si>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</si>
  <si>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</si>
  <si>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</si>
  <si>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</si>
  <si>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</si>
  <si>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</si>
  <si>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</si>
  <si>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</si>
  <si>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</si>
  <si>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</si>
  <si>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</si>
  <si>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</si>
  <si>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</si>
  <si>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</si>
  <si>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</si>
  <si>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</si>
  <si>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</si>
  <si>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</si>
  <si>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</si>
  <si>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</si>
  <si>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</si>
  <si>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</si>
  <si>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</si>
  <si>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</si>
  <si>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</si>
  <si>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</si>
  <si>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</si>
  <si>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</si>
  <si>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</si>
  <si>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</si>
  <si>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</si>
  <si>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</si>
  <si>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</si>
  <si>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</si>
  <si>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</si>
  <si>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</si>
  <si>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</si>
  <si>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</si>
  <si>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</si>
  <si>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</si>
  <si>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</si>
  <si>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</si>
  <si>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</si>
  <si>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</si>
  <si>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</si>
  <si>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</si>
  <si>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</si>
  <si>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</si>
  <si>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</si>
  <si>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</si>
  <si>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</si>
  <si>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</si>
  <si>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</si>
  <si>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</si>
  <si>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</si>
  <si>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</si>
  <si>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</si>
  <si>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</si>
  <si>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</si>
  <si>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</si>
  <si>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</si>
  <si>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</si>
  <si>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</si>
  <si>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</si>
  <si>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</si>
  <si>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</si>
  <si>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</si>
  <si>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</si>
  <si>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</si>
  <si>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</si>
  <si>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</si>
  <si>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</si>
  <si>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</si>
  <si>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</si>
  <si>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</si>
  <si>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</si>
  <si>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</si>
  <si>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</si>
  <si>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</si>
  <si>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</si>
  <si>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</si>
  <si>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</si>
  <si>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</si>
  <si>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</si>
  <si>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</si>
  <si>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</si>
  <si>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</si>
  <si>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</si>
  <si>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</si>
  <si>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</si>
  <si>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</si>
  <si>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</si>
  <si>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</si>
  <si>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</si>
  <si>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</si>
  <si>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</si>
  <si>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</si>
  <si>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</si>
  <si>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</si>
  <si>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</si>
  <si>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</si>
  <si>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</si>
  <si>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</si>
  <si>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</si>
  <si>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</si>
  <si>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</si>
  <si>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</si>
  <si>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</si>
  <si>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</si>
  <si>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</si>
  <si>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</si>
  <si>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</si>
  <si>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</si>
  <si>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</si>
  <si>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</si>
  <si>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</si>
  <si>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</si>
  <si>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</si>
  <si>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</si>
  <si>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</si>
  <si>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</si>
  <si>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</si>
  <si>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</si>
  <si>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</si>
  <si>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</si>
  <si>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</si>
  <si>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</si>
  <si>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</si>
  <si>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</si>
  <si>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</si>
  <si>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</si>
  <si>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</si>
  <si>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</si>
  <si>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</si>
  <si>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</si>
  <si>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</si>
  <si>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</si>
  <si>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</si>
  <si>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</si>
  <si>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</si>
  <si>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</si>
  <si>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</si>
  <si>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</si>
  <si>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</si>
  <si>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</si>
  <si>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</si>
  <si>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</si>
  <si>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</si>
  <si>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</si>
  <si>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</si>
  <si>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</si>
  <si>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</si>
  <si>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</si>
  <si>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</si>
  <si>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</si>
  <si>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</si>
  <si>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</si>
  <si>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</si>
  <si>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</si>
  <si>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</si>
  <si>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</si>
  <si>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</si>
  <si>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</si>
  <si>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</si>
  <si>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</si>
  <si>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</si>
  <si>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</si>
  <si>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</si>
  <si>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</si>
  <si>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</si>
  <si>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</si>
  <si>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</si>
  <si>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</si>
  <si>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</si>
  <si>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</si>
  <si>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</si>
  <si>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</si>
  <si>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</si>
  <si>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</si>
  <si>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</si>
  <si>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</si>
  <si>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</si>
  <si>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</si>
  <si>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</si>
  <si>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</si>
  <si>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</si>
  <si>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</si>
  <si>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</si>
  <si>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</si>
  <si>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</si>
  <si>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</si>
  <si>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</si>
  <si>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</si>
  <si>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</si>
  <si>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</si>
  <si>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</si>
  <si>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</si>
  <si>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</si>
  <si>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</si>
  <si>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</si>
  <si>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</si>
  <si>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</si>
  <si>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</si>
  <si>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</si>
  <si>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</si>
  <si>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</si>
  <si>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</si>
  <si>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</si>
  <si>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</si>
  <si>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</si>
  <si>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</si>
  <si>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</si>
  <si>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</si>
  <si>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</si>
  <si>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</si>
  <si>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</si>
  <si>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</si>
  <si>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</si>
  <si>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</si>
  <si>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</si>
  <si>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</si>
  <si>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</si>
  <si>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</si>
  <si>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</si>
  <si>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</si>
  <si>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</si>
  <si>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</si>
  <si>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</si>
  <si>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</si>
  <si>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</si>
  <si>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</si>
  <si>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</si>
  <si>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</si>
  <si>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</si>
  <si>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</si>
  <si>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</si>
  <si>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</si>
  <si>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</si>
  <si>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</si>
  <si>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</si>
  <si>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</si>
  <si>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</si>
  <si>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</si>
  <si>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</si>
  <si>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</si>
  <si>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</si>
  <si>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</si>
  <si>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</si>
  <si>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</si>
  <si>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</si>
  <si>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</si>
  <si>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</si>
  <si>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</si>
  <si>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</si>
  <si>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</si>
  <si>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</si>
  <si>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</si>
  <si>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</si>
  <si>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</si>
  <si>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</si>
  <si>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</si>
  <si>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</si>
  <si>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</si>
  <si>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</si>
  <si>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</si>
  <si>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</si>
  <si>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</si>
  <si>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</si>
  <si>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</si>
  <si>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</si>
  <si>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</si>
  <si>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</si>
  <si>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</si>
  <si>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</si>
  <si>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</si>
  <si>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</si>
  <si>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</si>
  <si>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</si>
  <si>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</si>
  <si>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</si>
  <si>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</si>
  <si>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</si>
  <si>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</si>
  <si>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</si>
  <si>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</si>
  <si>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</si>
  <si>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</si>
  <si>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</si>
  <si>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</si>
  <si>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</si>
  <si>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</si>
  <si>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</si>
  <si>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</si>
  <si>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</si>
  <si>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</si>
  <si>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</si>
  <si>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</si>
  <si>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</si>
  <si>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</si>
  <si>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</si>
  <si>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</si>
  <si>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</si>
  <si>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</si>
  <si>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</si>
  <si>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</si>
  <si>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</si>
  <si>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</si>
  <si>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</si>
  <si>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</si>
  <si>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</si>
  <si>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</si>
  <si>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</si>
  <si>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</si>
  <si>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</si>
  <si>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</si>
  <si>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</si>
  <si>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</si>
  <si>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</si>
  <si>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</si>
  <si>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</si>
  <si>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</si>
  <si>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</si>
  <si>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</si>
  <si>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</si>
  <si>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</si>
  <si>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</si>
  <si>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</si>
  <si>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</si>
  <si>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</si>
  <si>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</si>
  <si>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</si>
  <si>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</si>
  <si>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</si>
  <si>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</si>
  <si>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</si>
  <si>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</si>
  <si>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</si>
  <si>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</si>
  <si>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</si>
  <si>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</si>
  <si>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</si>
  <si>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</si>
  <si>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</si>
  <si>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</si>
  <si>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</si>
  <si>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</si>
  <si>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</si>
  <si>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</si>
  <si>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</si>
  <si>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</si>
  <si>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</si>
  <si>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</si>
  <si>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</si>
  <si>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</si>
  <si>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</si>
  <si>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</si>
  <si>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</si>
  <si>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</si>
  <si>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</si>
  <si>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</si>
  <si>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</si>
  <si>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</si>
  <si>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</si>
  <si>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</si>
  <si>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</si>
  <si>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</si>
  <si>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</si>
  <si>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</si>
  <si>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</si>
  <si>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</si>
  <si>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</si>
  <si>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</si>
  <si>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</si>
  <si>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</si>
  <si>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</si>
  <si>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</si>
  <si>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</si>
  <si>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</si>
  <si>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</si>
  <si>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</si>
  <si>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</si>
  <si>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</si>
  <si>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</si>
  <si>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</si>
  <si>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</si>
  <si>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</si>
  <si>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</si>
  <si>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</si>
  <si>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</si>
  <si>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</si>
  <si>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</si>
  <si>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</si>
  <si>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</si>
  <si>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</si>
  <si>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</si>
  <si>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</si>
  <si>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</si>
  <si>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</si>
  <si>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</si>
  <si>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</si>
  <si>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</si>
  <si>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</si>
  <si>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</si>
  <si>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</si>
  <si>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</si>
  <si>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</si>
  <si>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</si>
  <si>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</si>
  <si>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</si>
  <si>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</si>
  <si>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</si>
  <si>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</si>
  <si>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</si>
  <si>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</si>
  <si>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</si>
  <si>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</si>
  <si>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</si>
  <si>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</si>
  <si>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</si>
  <si>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</si>
  <si>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</si>
  <si>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</si>
  <si>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</si>
  <si>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</si>
  <si>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</si>
  <si>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</si>
  <si>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</si>
  <si>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</si>
  <si>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</si>
  <si>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</si>
  <si>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</si>
  <si>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</si>
  <si>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</si>
  <si>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</si>
  <si>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</si>
  <si>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</si>
  <si>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</si>
  <si>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</si>
  <si>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</si>
  <si>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</si>
  <si>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</si>
  <si>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</si>
  <si>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</si>
  <si>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</si>
  <si>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</si>
  <si>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</si>
  <si>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</si>
  <si>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</si>
  <si>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</si>
  <si>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</si>
  <si>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</si>
  <si>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</si>
  <si>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</si>
  <si>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</si>
  <si>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</si>
  <si>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</si>
  <si>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</si>
  <si>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</si>
  <si>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</si>
  <si>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</si>
  <si>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</si>
  <si>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</si>
  <si>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</si>
  <si>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</si>
  <si>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</si>
  <si>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</si>
  <si>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</si>
  <si>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</si>
  <si>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</si>
  <si>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</si>
  <si>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</si>
  <si>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</si>
  <si>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</si>
  <si>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</si>
  <si>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</si>
  <si>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</si>
  <si>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</si>
  <si>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</si>
  <si>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</si>
  <si>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</si>
  <si>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</si>
  <si>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</si>
  <si>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</si>
  <si>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</si>
  <si>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</si>
  <si>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</si>
  <si>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</si>
  <si>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</si>
  <si>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</si>
  <si>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</si>
  <si>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</si>
  <si>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</si>
  <si>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</si>
  <si>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</si>
  <si>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</si>
  <si>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</si>
  <si>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</si>
  <si>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</si>
  <si>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</si>
  <si>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</si>
  <si>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</si>
  <si>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</si>
  <si>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</si>
  <si>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</si>
  <si>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</si>
  <si>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</si>
  <si>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</si>
  <si>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</si>
  <si>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</si>
  <si>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</si>
  <si>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</si>
  <si>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</si>
  <si>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</si>
  <si>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</si>
  <si>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</si>
  <si>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</si>
  <si>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</si>
  <si>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</si>
  <si>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</si>
  <si>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</si>
  <si>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</si>
  <si>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</si>
  <si>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</si>
  <si>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</si>
  <si>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</si>
  <si>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</si>
  <si>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</si>
  <si>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</si>
  <si>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</si>
  <si>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</si>
  <si>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</si>
  <si>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</si>
  <si>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</si>
  <si>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</si>
  <si>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</si>
  <si>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</si>
  <si>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</si>
  <si>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</si>
  <si>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</si>
  <si>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</si>
  <si>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</si>
  <si>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</si>
  <si>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</si>
  <si>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</si>
  <si>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</si>
  <si>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</si>
  <si>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</si>
  <si>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</si>
  <si>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</si>
  <si>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</si>
  <si>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</si>
  <si>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</si>
  <si>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</si>
  <si>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</si>
  <si>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</si>
  <si>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</si>
  <si>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</si>
  <si>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</si>
  <si>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</si>
  <si>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</si>
  <si>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</si>
  <si>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</si>
  <si>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</si>
  <si>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</si>
  <si>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</si>
  <si>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</si>
  <si>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</si>
  <si>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</si>
  <si>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</si>
  <si>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</si>
  <si>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</si>
  <si>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</si>
  <si>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</si>
  <si>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</si>
  <si>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</si>
  <si>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</si>
  <si>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</si>
  <si>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</si>
  <si>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</si>
  <si>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</si>
  <si>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</si>
  <si>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</si>
  <si>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</si>
  <si>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</si>
  <si>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</si>
  <si>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</si>
  <si>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</si>
  <si>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</si>
  <si>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</si>
  <si>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</si>
  <si>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</si>
  <si>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</si>
  <si>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</si>
  <si>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</si>
  <si>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</si>
  <si>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</si>
  <si>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</si>
  <si>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</si>
  <si>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</si>
  <si>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</si>
  <si>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</si>
  <si>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</si>
  <si>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</si>
  <si>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</si>
  <si>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</si>
  <si>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</si>
  <si>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</si>
  <si>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</si>
  <si>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</si>
  <si>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</si>
  <si>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</si>
  <si>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</si>
  <si>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</si>
  <si>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</si>
  <si>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</si>
  <si>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</si>
  <si>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</si>
  <si>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</si>
  <si>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</si>
  <si>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</si>
  <si>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</si>
  <si>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</si>
  <si>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</si>
  <si>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</si>
  <si>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</si>
  <si>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</si>
  <si>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</si>
  <si>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</si>
  <si>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</si>
  <si>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</si>
  <si>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</si>
  <si>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</si>
  <si>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</si>
  <si>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</si>
  <si>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</si>
  <si>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</si>
  <si>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</si>
  <si>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</si>
  <si>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</si>
  <si>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</si>
  <si>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</si>
  <si>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</si>
  <si>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</si>
  <si>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</si>
  <si>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</si>
  <si>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</si>
  <si>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</si>
  <si>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</si>
  <si>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</si>
  <si>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</si>
  <si>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</si>
  <si>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</si>
  <si>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</si>
  <si>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</si>
  <si>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</si>
  <si>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</si>
  <si>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</si>
  <si>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</si>
  <si>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</si>
  <si>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</si>
  <si>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</si>
  <si>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</si>
  <si>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</si>
  <si>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</si>
  <si>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</si>
  <si>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</si>
  <si>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</si>
  <si>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</si>
  <si>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</si>
  <si>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</si>
  <si>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</si>
  <si>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</si>
  <si>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</si>
  <si>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</si>
  <si>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</si>
  <si>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</si>
  <si>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</si>
  <si>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</si>
  <si>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</si>
  <si>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</si>
  <si>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</si>
  <si>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</si>
  <si>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</si>
  <si>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</si>
  <si>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</si>
  <si>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</si>
  <si>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</si>
  <si>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</si>
  <si>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</si>
  <si>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</si>
  <si>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</si>
  <si>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</si>
  <si>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</si>
  <si>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</si>
  <si>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</si>
  <si>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</si>
  <si>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</si>
  <si>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</si>
  <si>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</si>
  <si>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</si>
  <si>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</si>
  <si>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</si>
  <si>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</si>
  <si>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</si>
  <si>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</si>
  <si>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</si>
  <si>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</si>
  <si>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</si>
  <si>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</si>
  <si>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</si>
  <si>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</si>
  <si>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</si>
  <si>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</si>
  <si>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</si>
  <si>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</si>
  <si>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</si>
  <si>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</si>
  <si>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</si>
  <si>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</si>
  <si>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</si>
  <si>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</si>
  <si>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</si>
  <si>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</si>
  <si>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</si>
  <si>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</si>
  <si>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</si>
  <si>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</si>
  <si>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</si>
  <si>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</si>
  <si>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</si>
  <si>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</si>
  <si>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</si>
  <si>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</si>
  <si>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</si>
  <si>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</si>
  <si>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</si>
  <si>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</si>
  <si>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</si>
  <si>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</si>
  <si>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</si>
  <si>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</si>
  <si>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</si>
  <si>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</si>
  <si>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</si>
  <si>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</si>
  <si>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</si>
  <si>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</si>
  <si>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</si>
  <si>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</si>
  <si>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</si>
  <si>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</si>
  <si>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</si>
  <si>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</si>
  <si>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</si>
  <si>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</si>
  <si>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</si>
  <si>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</si>
  <si>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</si>
  <si>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</si>
  <si>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</si>
  <si>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</si>
  <si>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</si>
  <si>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</si>
  <si>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</si>
  <si>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</si>
  <si>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</si>
  <si>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</si>
  <si>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</si>
  <si>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</si>
  <si>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</si>
  <si>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</si>
  <si>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</si>
  <si>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</si>
  <si>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</si>
  <si>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</si>
  <si>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</si>
  <si>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</si>
  <si>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</si>
  <si>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</si>
  <si>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</si>
  <si>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</si>
  <si>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</si>
  <si>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</si>
  <si>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</si>
  <si>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</si>
  <si>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</si>
  <si>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</si>
  <si>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</si>
  <si>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</si>
  <si>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</si>
  <si>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</si>
  <si>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</si>
  <si>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</si>
  <si>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</si>
  <si>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</si>
  <si>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</si>
  <si>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</si>
  <si>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</si>
  <si>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</si>
  <si>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</si>
  <si>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</si>
  <si>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</si>
  <si>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</si>
  <si>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</si>
  <si>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</si>
  <si>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</si>
  <si>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</si>
  <si>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</si>
  <si>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</si>
  <si>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</si>
  <si>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</si>
  <si>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</si>
  <si>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</si>
  <si>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</si>
  <si>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</si>
  <si>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</si>
  <si>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</si>
  <si>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</si>
  <si>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</si>
  <si>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</si>
  <si>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</si>
  <si>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</si>
  <si>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</si>
  <si>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</si>
  <si>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</si>
  <si>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</si>
  <si>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</si>
  <si>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</si>
  <si>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</si>
  <si>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</si>
  <si>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</si>
  <si>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</si>
  <si>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</si>
  <si>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</si>
  <si>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</si>
  <si>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</si>
  <si>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</si>
  <si>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</si>
  <si>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</si>
  <si>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</si>
  <si>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</si>
  <si>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</si>
  <si>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</si>
  <si>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</si>
  <si>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</si>
  <si>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</si>
  <si>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</si>
  <si>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</si>
  <si>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</si>
  <si>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</si>
  <si>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</si>
  <si>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</si>
  <si>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</si>
  <si>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</si>
  <si>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</si>
  <si>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</si>
  <si>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</si>
  <si>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</si>
  <si>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</si>
  <si>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</si>
  <si>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</si>
  <si>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</si>
  <si>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</si>
  <si>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</si>
  <si>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</si>
  <si>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</si>
  <si>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</si>
  <si>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</si>
  <si>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</si>
  <si>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</si>
  <si>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</si>
  <si>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</si>
  <si>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</si>
  <si>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</si>
  <si>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</si>
  <si>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</si>
  <si>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</si>
  <si>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</si>
  <si>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</si>
  <si>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</si>
  <si>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</si>
  <si>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</si>
  <si>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</si>
  <si>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</si>
  <si>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</si>
  <si>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</si>
  <si>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</si>
  <si>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</si>
  <si>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</si>
  <si>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</si>
  <si>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</si>
  <si>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</si>
  <si>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</si>
  <si>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</si>
  <si>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</si>
  <si>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</si>
  <si>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</si>
  <si>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</si>
  <si>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</si>
  <si>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</si>
  <si>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</si>
  <si>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</si>
  <si>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</si>
  <si>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</si>
  <si>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</si>
  <si>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</si>
  <si>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</si>
  <si>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</si>
  <si>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</si>
  <si>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</si>
  <si>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</si>
  <si>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</si>
  <si>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</si>
  <si>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</si>
  <si>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</si>
  <si>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</si>
  <si>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</si>
  <si>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</si>
  <si>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</si>
  <si>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</si>
  <si>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</si>
  <si>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</si>
  <si>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</si>
  <si>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</si>
  <si>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</si>
  <si>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</si>
  <si>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</si>
  <si>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</si>
  <si>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</si>
  <si>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</si>
  <si>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</si>
  <si>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</si>
  <si>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</si>
  <si>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</si>
  <si>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</si>
  <si>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</si>
  <si>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</si>
  <si>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</si>
  <si>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</si>
  <si>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</si>
  <si>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</si>
  <si>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</si>
  <si>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</si>
  <si>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</si>
  <si>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</si>
  <si>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</si>
  <si>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</si>
  <si>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</si>
  <si>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</si>
  <si>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</si>
  <si>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</si>
  <si>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</si>
  <si>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</si>
  <si>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</si>
  <si>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</si>
  <si>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</si>
  <si>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</si>
  <si>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</si>
  <si>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</si>
  <si>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</si>
  <si>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</si>
  <si>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</si>
  <si>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</si>
  <si>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</si>
  <si>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</si>
  <si>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</si>
  <si>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</si>
  <si>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</si>
  <si>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</si>
  <si>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</si>
  <si>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</si>
  <si>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</si>
  <si>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</si>
  <si>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</si>
  <si>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</si>
  <si>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</si>
  <si>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</si>
  <si>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</si>
  <si>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</si>
  <si>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</si>
  <si>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</si>
  <si>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</si>
  <si>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</si>
  <si>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</si>
  <si>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</si>
  <si>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</si>
  <si>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</si>
  <si>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</si>
  <si>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</si>
  <si>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</si>
  <si>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</si>
  <si>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</si>
  <si>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</si>
  <si>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</si>
  <si>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</si>
  <si>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</si>
  <si>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</si>
  <si>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</si>
  <si>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</si>
  <si>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</si>
  <si>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</si>
  <si>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</si>
  <si>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</si>
  <si>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</si>
  <si>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</si>
  <si>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</si>
  <si>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</si>
  <si>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</si>
  <si>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</si>
  <si>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</si>
  <si>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</si>
  <si>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</si>
  <si>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</si>
  <si>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</si>
  <si>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</si>
  <si>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</si>
  <si>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</si>
  <si>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</si>
  <si>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</si>
  <si>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</si>
  <si>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</si>
  <si>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</si>
  <si>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</si>
  <si>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</si>
  <si>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</si>
  <si>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</si>
  <si>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</si>
  <si>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</si>
  <si>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</si>
  <si>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</si>
  <si>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</si>
  <si>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</si>
  <si>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</si>
  <si>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</si>
  <si>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</si>
  <si>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</si>
  <si>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</si>
  <si>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</si>
  <si>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</si>
  <si>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</si>
  <si>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</si>
  <si>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</si>
  <si>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</si>
  <si>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</si>
  <si>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</si>
  <si>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</si>
  <si>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</si>
  <si>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</si>
  <si>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</si>
  <si>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</si>
  <si>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</si>
  <si>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</si>
  <si>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</si>
  <si>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</si>
  <si>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</si>
  <si>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</si>
  <si>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</si>
  <si>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</si>
  <si>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</si>
  <si>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</si>
  <si>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</si>
  <si>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</si>
  <si>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</si>
  <si>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</si>
  <si>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</si>
  <si>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</si>
  <si>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</si>
  <si>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</si>
  <si>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</si>
  <si>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</si>
  <si>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</si>
  <si>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</si>
  <si>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</si>
  <si>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</si>
  <si>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</si>
  <si>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</si>
  <si>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</si>
  <si>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</si>
  <si>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</si>
  <si>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</si>
  <si>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</si>
  <si>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</si>
  <si>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</si>
  <si>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</si>
  <si>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</si>
  <si>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</si>
  <si>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</si>
  <si>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</si>
  <si>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</si>
  <si>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</si>
  <si>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</si>
  <si>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</si>
  <si>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</si>
  <si>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</si>
  <si>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</si>
  <si>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</si>
  <si>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</si>
  <si>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</si>
  <si>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</si>
  <si>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</si>
  <si>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</si>
  <si>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</si>
  <si>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</si>
  <si>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</si>
  <si>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</si>
  <si>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</si>
  <si>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</si>
  <si>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</si>
  <si>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</si>
  <si>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</si>
  <si>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</si>
  <si>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</si>
  <si>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</si>
  <si>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</si>
  <si>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</si>
  <si>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</si>
  <si>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</si>
  <si>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</si>
  <si>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</si>
  <si>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</si>
  <si>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</si>
  <si>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</si>
  <si>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</si>
  <si>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</si>
  <si>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</si>
  <si>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</si>
  <si>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</si>
  <si>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</si>
  <si>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</si>
  <si>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</si>
  <si>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</si>
  <si>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</si>
  <si>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</si>
  <si>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</si>
  <si>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</si>
  <si>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</si>
  <si>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</si>
  <si>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</si>
  <si>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</si>
  <si>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</si>
  <si>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</si>
  <si>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</si>
  <si>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</si>
  <si>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</si>
  <si>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</si>
  <si>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</si>
  <si>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</si>
  <si>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</si>
  <si>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</si>
  <si>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</si>
  <si>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</si>
  <si>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</si>
  <si>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</si>
  <si>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</si>
  <si>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</si>
  <si>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</si>
  <si>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</si>
  <si>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</si>
  <si>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</si>
  <si>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</si>
  <si>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</si>
  <si>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</si>
  <si>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</si>
  <si>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</si>
  <si>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</si>
  <si>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</si>
  <si>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</si>
  <si>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</si>
  <si>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</si>
  <si>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</si>
  <si>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</si>
  <si>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</si>
  <si>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</si>
  <si>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</si>
  <si>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</si>
  <si>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</si>
  <si>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</si>
  <si>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</si>
  <si>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</si>
  <si>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</si>
  <si>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</si>
  <si>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</si>
  <si>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</si>
  <si>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</si>
  <si>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</si>
  <si>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</si>
  <si>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</si>
  <si>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</si>
  <si>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</si>
  <si>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</si>
  <si>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</si>
  <si>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</si>
  <si>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</si>
  <si>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</si>
  <si>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</si>
  <si>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</si>
  <si>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</si>
  <si>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</si>
  <si>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</si>
  <si>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</si>
  <si>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</si>
  <si>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</si>
  <si>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</si>
  <si>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</si>
  <si>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</si>
  <si>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</si>
  <si>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</si>
  <si>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</si>
  <si>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</si>
  <si>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</si>
  <si>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</si>
  <si>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</si>
  <si>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</si>
  <si>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</si>
  <si>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</si>
  <si>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</si>
  <si>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</si>
  <si>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</si>
  <si>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</si>
  <si>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</si>
  <si>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</si>
  <si>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</si>
  <si>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</si>
  <si>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</si>
  <si>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</si>
  <si>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</si>
  <si>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</si>
  <si>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</si>
  <si>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</si>
  <si>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</si>
  <si>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</si>
  <si>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</si>
  <si>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</si>
  <si>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</si>
  <si>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</si>
  <si>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</si>
  <si>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</si>
  <si>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</si>
  <si>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</si>
  <si>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</si>
  <si>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</si>
  <si>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</si>
  <si>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</si>
  <si>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</si>
  <si>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</si>
  <si>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</si>
  <si>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</si>
  <si>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</si>
  <si>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</si>
  <si>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</si>
  <si>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</si>
  <si>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</si>
  <si>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</si>
  <si>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</si>
  <si>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</si>
  <si>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</si>
  <si>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</si>
  <si>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</si>
  <si>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</si>
  <si>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</si>
  <si>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</si>
  <si>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</si>
  <si>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</si>
  <si>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</si>
  <si>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</si>
  <si>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</si>
  <si>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</si>
  <si>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</si>
  <si>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</si>
  <si>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</si>
  <si>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</si>
  <si>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</si>
  <si>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</si>
  <si>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</si>
  <si>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</si>
  <si>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</si>
  <si>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</si>
  <si>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</si>
  <si>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</si>
  <si>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</si>
  <si>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</si>
  <si>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</si>
  <si>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</si>
  <si>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</si>
  <si>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</si>
  <si>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</si>
  <si>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</si>
  <si>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</si>
  <si>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</si>
  <si>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</si>
  <si>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</si>
  <si>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</si>
  <si>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</si>
  <si>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</si>
  <si>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</si>
  <si>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</si>
  <si>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</si>
  <si>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</si>
  <si>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</si>
  <si>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</si>
  <si>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</si>
  <si>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</si>
  <si>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</si>
  <si>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</si>
  <si>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</si>
  <si>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</si>
  <si>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</si>
  <si>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</si>
  <si>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</si>
  <si>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</si>
  <si>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</si>
  <si>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</si>
  <si>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</si>
  <si>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</si>
  <si>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</si>
  <si>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</si>
  <si>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</si>
  <si>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</si>
  <si>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</si>
  <si>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</si>
  <si>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</si>
  <si>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</si>
  <si>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</si>
  <si>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</si>
  <si>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</si>
  <si>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</si>
  <si>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</si>
  <si>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</si>
  <si>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</si>
  <si>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</si>
  <si>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</si>
  <si>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</si>
  <si>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</si>
  <si>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</si>
  <si>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</si>
  <si>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</si>
  <si>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</si>
  <si>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</si>
  <si>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</si>
  <si>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</si>
  <si>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</si>
  <si>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</si>
  <si>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</si>
  <si>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</si>
  <si>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</si>
  <si>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</si>
  <si>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</si>
  <si>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</si>
  <si>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</si>
  <si>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</si>
  <si>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</si>
  <si>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</si>
  <si>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</si>
  <si>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</si>
  <si>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</si>
  <si>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</si>
  <si>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</si>
  <si>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</si>
  <si>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</si>
  <si>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</si>
  <si>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</si>
  <si>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</si>
  <si>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</si>
  <si>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</si>
  <si>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</si>
  <si>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</si>
  <si>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</si>
  <si>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</si>
  <si>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</si>
  <si>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</si>
  <si>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</si>
  <si>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</si>
  <si>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</si>
  <si>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</si>
  <si>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</si>
  <si>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</si>
  <si>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</si>
  <si>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</si>
  <si>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</si>
  <si>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</si>
  <si>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</si>
  <si>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</si>
  <si>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</si>
  <si>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</si>
  <si>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</si>
  <si>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</si>
  <si>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</si>
  <si>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</si>
  <si>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</si>
  <si>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</si>
  <si>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</si>
  <si>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</si>
  <si>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</si>
  <si>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</si>
  <si>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</si>
  <si>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</si>
  <si>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</si>
  <si>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</si>
  <si>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</si>
  <si>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</si>
  <si>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</si>
  <si>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</si>
  <si>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</si>
  <si>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</si>
  <si>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</si>
  <si>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</si>
  <si>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</si>
  <si>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</si>
  <si>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</si>
  <si>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</si>
  <si>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</si>
  <si>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</si>
  <si>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</si>
  <si>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</si>
  <si>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</si>
  <si>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</si>
  <si>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</si>
  <si>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</si>
  <si>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</si>
  <si>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</si>
  <si>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</si>
  <si>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</si>
  <si>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</si>
  <si>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</si>
  <si>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</si>
  <si>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</si>
  <si>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</si>
  <si>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</si>
  <si>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</si>
  <si>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</si>
  <si>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</si>
  <si>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</si>
  <si>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</si>
  <si>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</si>
  <si>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</si>
  <si>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</si>
  <si>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</si>
  <si>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</si>
  <si>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</si>
  <si>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</si>
  <si>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</si>
  <si>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</si>
  <si>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</si>
  <si>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</si>
  <si>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</si>
  <si>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</si>
  <si>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</si>
  <si>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</si>
  <si>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</si>
  <si>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</si>
  <si>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</si>
  <si>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</si>
  <si>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</si>
  <si>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</si>
  <si>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</si>
  <si>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</si>
  <si>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</si>
  <si>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</si>
  <si>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</si>
  <si>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</si>
  <si>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</si>
  <si>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</si>
  <si>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</si>
  <si>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</si>
  <si>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</si>
  <si>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</si>
  <si>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</si>
  <si>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</si>
  <si>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</si>
  <si>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</si>
  <si>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</si>
  <si>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</si>
  <si>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</si>
  <si>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</si>
  <si>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</si>
  <si>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</si>
  <si>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</si>
  <si>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</si>
  <si>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</si>
  <si>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</si>
  <si>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</si>
  <si>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</si>
  <si>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</si>
  <si>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</si>
  <si>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</si>
  <si>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</si>
  <si>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</si>
  <si>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</si>
  <si>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</si>
  <si>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</si>
  <si>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</si>
  <si>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</si>
  <si>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</si>
  <si>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</si>
  <si>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</si>
  <si>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</si>
  <si>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</si>
  <si>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</si>
  <si>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</si>
  <si>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</si>
  <si>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</si>
  <si>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</si>
  <si>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</si>
  <si>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</si>
  <si>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</si>
  <si>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</si>
  <si>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</si>
  <si>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</si>
  <si>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</si>
  <si>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</si>
  <si>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</si>
  <si>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</si>
  <si>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</si>
  <si>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</si>
  <si>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</si>
  <si>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</si>
  <si>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</si>
  <si>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</si>
  <si>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</si>
  <si>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</si>
  <si>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</si>
  <si>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</si>
  <si>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</si>
  <si>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</si>
  <si>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</si>
  <si>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</si>
  <si>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</si>
  <si>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</si>
  <si>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</si>
  <si>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</si>
  <si>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</si>
  <si>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</si>
  <si>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</si>
  <si>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</si>
  <si>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</si>
  <si>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</si>
  <si>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</si>
  <si>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</si>
  <si>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</si>
  <si>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</si>
  <si>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</si>
  <si>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</si>
  <si>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</si>
  <si>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</si>
  <si>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</si>
  <si>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</si>
  <si>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</si>
  <si>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</si>
  <si>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</si>
  <si>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</si>
  <si>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</si>
  <si>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</si>
  <si>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</si>
  <si>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</si>
  <si>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</si>
  <si>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</si>
  <si>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</si>
  <si>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</si>
  <si>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</si>
  <si>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</si>
  <si>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</si>
  <si>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</si>
  <si>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</si>
  <si>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</si>
  <si>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</si>
  <si>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</si>
  <si>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</si>
  <si>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</si>
  <si>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</si>
  <si>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</si>
  <si>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</si>
  <si>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</si>
  <si>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</si>
  <si>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</si>
  <si>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</si>
  <si>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</si>
  <si>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</si>
  <si>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</si>
  <si>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</si>
  <si>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</si>
  <si>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</si>
  <si>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</si>
  <si>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</si>
  <si>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</si>
  <si>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</si>
  <si>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</si>
  <si>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</si>
  <si>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</si>
  <si>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</si>
  <si>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</si>
  <si>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</si>
  <si>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</si>
  <si>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</si>
  <si>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</si>
  <si>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</si>
  <si>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</si>
  <si>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</si>
  <si>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</si>
  <si>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</si>
  <si>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</si>
  <si>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</si>
  <si>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</si>
  <si>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</si>
  <si>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</si>
  <si>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</si>
  <si>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</si>
  <si>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</si>
  <si>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</si>
  <si>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</si>
  <si>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</si>
  <si>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</si>
  <si>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</si>
  <si>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</si>
  <si>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</si>
  <si>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</si>
  <si>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</si>
  <si>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</si>
  <si>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</si>
  <si>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</si>
  <si>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</si>
  <si>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</si>
  <si>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</si>
  <si>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</si>
  <si>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</si>
  <si>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</si>
  <si>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</si>
  <si>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</si>
  <si>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</si>
  <si>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</si>
  <si>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</si>
  <si>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</si>
  <si>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</si>
  <si>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</si>
  <si>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</si>
  <si>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</si>
  <si>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</si>
  <si>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</si>
  <si>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</si>
  <si>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</si>
  <si>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</si>
  <si>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</si>
  <si>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</si>
  <si>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</si>
  <si>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</si>
  <si>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</si>
  <si>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</si>
  <si>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</si>
  <si>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</si>
  <si>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</si>
  <si>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</si>
  <si>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</si>
  <si>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</si>
  <si>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</si>
  <si>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</si>
  <si>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</si>
  <si>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</si>
  <si>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</si>
  <si>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</si>
  <si>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</si>
  <si>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</si>
  <si>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</si>
  <si>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</si>
  <si>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</si>
  <si>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</si>
  <si>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</si>
  <si>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</si>
  <si>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</si>
  <si>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</si>
  <si>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</si>
  <si>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</si>
  <si>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</si>
  <si>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</si>
  <si>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</si>
  <si>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</si>
  <si>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</si>
  <si>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</si>
  <si>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</si>
  <si>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</si>
  <si>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</si>
  <si>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</si>
  <si>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</si>
  <si>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</si>
  <si>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</si>
  <si>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</si>
  <si>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</si>
  <si>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</si>
  <si>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</si>
  <si>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</si>
  <si>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</si>
  <si>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</si>
  <si>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</si>
  <si>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</si>
  <si>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</si>
  <si>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</si>
  <si>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</si>
  <si>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</si>
  <si>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</si>
  <si>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</si>
  <si>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</si>
  <si>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</si>
  <si>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</si>
  <si>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</si>
  <si>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</si>
  <si>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</si>
  <si>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</si>
  <si>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</si>
  <si>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</si>
  <si>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</si>
  <si>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</si>
  <si>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</si>
  <si>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</si>
  <si>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</si>
  <si>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</si>
  <si>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</si>
  <si>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</si>
  <si>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</si>
  <si>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</si>
  <si>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</si>
  <si>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</si>
  <si>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</si>
  <si>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</si>
  <si>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</si>
  <si>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</si>
  <si>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</si>
  <si>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</si>
  <si>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</si>
  <si>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</si>
  <si>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</si>
  <si>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</si>
  <si>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</si>
  <si>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</si>
  <si>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</si>
  <si>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</si>
  <si>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</si>
  <si>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</si>
  <si>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</si>
  <si>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</si>
  <si>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</si>
  <si>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</si>
  <si>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</si>
  <si>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</si>
  <si>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</si>
  <si>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</si>
  <si>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</si>
  <si>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</si>
  <si>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</si>
  <si>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</si>
  <si>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</si>
  <si>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</si>
  <si>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</si>
  <si>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</si>
  <si>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</si>
  <si>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</si>
  <si>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</si>
  <si>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</si>
  <si>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</si>
  <si>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</si>
  <si>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</si>
  <si>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</si>
  <si>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</si>
  <si>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</si>
  <si>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</si>
  <si>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</si>
  <si>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</si>
  <si>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</si>
  <si>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</si>
  <si>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</si>
  <si>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</si>
  <si>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</si>
  <si>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</si>
  <si>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</si>
  <si>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</si>
  <si>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</si>
  <si>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</si>
  <si>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</si>
  <si>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</si>
  <si>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</si>
  <si>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</si>
  <si>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</si>
  <si>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</si>
  <si>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</si>
  <si>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</si>
  <si>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</si>
  <si>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</si>
  <si>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</si>
  <si>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</si>
  <si>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</si>
  <si>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</si>
  <si>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</si>
  <si>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</si>
  <si>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</si>
  <si>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</si>
  <si>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</si>
  <si>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</si>
  <si>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</si>
  <si>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</si>
  <si>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</si>
  <si>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</si>
  <si>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</si>
  <si>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</si>
  <si>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</si>
  <si>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</si>
  <si>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</si>
  <si>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</si>
  <si>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</si>
  <si>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</si>
  <si>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</si>
  <si>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</si>
  <si>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</si>
  <si>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</si>
  <si>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</si>
  <si>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</si>
  <si>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</si>
  <si>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</si>
  <si>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</si>
  <si>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</si>
  <si>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</si>
  <si>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</si>
  <si>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</si>
  <si>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</si>
  <si>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</si>
  <si>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</si>
  <si>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</si>
  <si>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</si>
  <si>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</si>
  <si>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</si>
  <si>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</si>
  <si>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</si>
  <si>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</si>
  <si>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</si>
  <si>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</si>
  <si>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</si>
  <si>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</si>
  <si>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</si>
  <si>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</si>
  <si>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</si>
  <si>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</si>
  <si>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</si>
  <si>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</si>
  <si>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</si>
  <si>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</si>
  <si>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</si>
  <si>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</si>
  <si>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</si>
  <si>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</si>
  <si>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</si>
  <si>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</si>
  <si>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</si>
  <si>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</si>
  <si>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</si>
  <si>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</si>
  <si>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</si>
  <si>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</si>
  <si>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</si>
  <si>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</si>
  <si>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</si>
  <si>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</si>
  <si>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</si>
  <si>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</si>
  <si>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</si>
  <si>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</si>
  <si>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</si>
  <si>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</si>
  <si>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</si>
  <si>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</si>
  <si>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</si>
  <si>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</si>
  <si>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</si>
  <si>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</si>
  <si>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</si>
  <si>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</si>
  <si>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</si>
  <si>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</si>
  <si>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</si>
  <si>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</si>
  <si>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</si>
  <si>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</si>
  <si>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</si>
  <si>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</si>
  <si>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</si>
  <si>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</si>
  <si>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</si>
  <si>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</si>
  <si>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</si>
  <si>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</si>
  <si>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</si>
  <si>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</si>
  <si>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</si>
  <si>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</si>
  <si>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</si>
  <si>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</si>
  <si>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</si>
  <si>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</si>
  <si>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</si>
  <si>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</si>
  <si>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</si>
  <si>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</si>
  <si>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</si>
  <si>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</si>
  <si>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</si>
  <si>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</si>
  <si>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</si>
  <si>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</si>
  <si>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</si>
  <si>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</si>
  <si>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</si>
  <si>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</si>
  <si>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</si>
  <si>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</si>
  <si>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</si>
  <si>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</si>
  <si>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</si>
  <si>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</si>
  <si>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</si>
  <si>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</si>
  <si>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</si>
  <si>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</si>
  <si>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</si>
  <si>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</si>
  <si>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</si>
  <si>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</si>
  <si>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</si>
  <si>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</si>
  <si>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</si>
  <si>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</si>
  <si>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</si>
  <si>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</si>
  <si>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</si>
  <si>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</si>
  <si>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</si>
  <si>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</si>
  <si>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</si>
  <si>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</si>
  <si>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</si>
  <si>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</si>
  <si>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</si>
  <si>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</si>
  <si>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</si>
  <si>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</si>
  <si>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</si>
  <si>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</si>
  <si>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</si>
  <si>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</si>
  <si>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</si>
  <si>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</si>
  <si>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</si>
  <si>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</si>
  <si>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</si>
  <si>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</si>
  <si>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</si>
  <si>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</si>
  <si>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</si>
  <si>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</si>
  <si>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</si>
  <si>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</si>
  <si>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</si>
  <si>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</si>
  <si>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</si>
  <si>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</si>
  <si>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</si>
  <si>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</si>
  <si>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</si>
  <si>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</si>
  <si>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</si>
  <si>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</si>
  <si>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</si>
  <si>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</si>
  <si>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</si>
  <si>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</si>
  <si>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</si>
  <si>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</si>
  <si>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</si>
  <si>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</si>
  <si>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</si>
  <si>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</si>
  <si>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</si>
  <si>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</si>
  <si>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</si>
  <si>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</si>
  <si>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</si>
  <si>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</si>
  <si>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</si>
  <si>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</si>
  <si>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</si>
  <si>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</si>
  <si>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</si>
  <si>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</si>
  <si>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</si>
  <si>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</si>
  <si>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</si>
  <si>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</si>
  <si>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</si>
  <si>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</si>
  <si>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</si>
  <si>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</si>
  <si>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</si>
  <si>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</si>
  <si>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</si>
  <si>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</si>
  <si>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</si>
  <si>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</si>
  <si>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</si>
  <si>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</si>
  <si>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</si>
  <si>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</si>
  <si>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</si>
  <si>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</si>
  <si>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</si>
  <si>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</si>
  <si>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</si>
  <si>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</si>
  <si>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</si>
  <si>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</si>
  <si>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</si>
  <si>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</si>
  <si>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</si>
  <si>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</si>
  <si>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</si>
  <si>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</si>
  <si>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</si>
  <si>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</si>
  <si>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</si>
  <si>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</si>
  <si>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</si>
  <si>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</si>
  <si>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</si>
  <si>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</si>
  <si>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</si>
  <si>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</si>
  <si>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</si>
  <si>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</si>
  <si>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</si>
  <si>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</si>
  <si>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</si>
  <si>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</si>
  <si>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</si>
  <si>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</si>
  <si>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</si>
  <si>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</si>
  <si>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</si>
  <si>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</si>
  <si>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</si>
  <si>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</si>
  <si>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</si>
  <si>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</si>
  <si>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</si>
  <si>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</si>
  <si>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</si>
  <si>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</si>
  <si>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</si>
  <si>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</si>
  <si>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</si>
  <si>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</si>
  <si>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</si>
  <si>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</si>
  <si>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</si>
  <si>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</si>
  <si>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</si>
  <si>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</si>
  <si>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</si>
  <si>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</si>
  <si>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</si>
  <si>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</si>
  <si>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</si>
  <si>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</si>
  <si>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</si>
  <si>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</si>
  <si>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</si>
  <si>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</si>
  <si>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</si>
  <si>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</si>
  <si>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</si>
  <si>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</si>
  <si>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</si>
  <si>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</si>
  <si>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</si>
  <si>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</si>
  <si>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</si>
  <si>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</si>
  <si>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</si>
  <si>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</si>
  <si>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</si>
  <si>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</si>
  <si>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</si>
  <si>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</si>
  <si>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</si>
  <si>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</si>
  <si>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</si>
  <si>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</si>
  <si>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</si>
  <si>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</si>
  <si>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</si>
  <si>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</si>
  <si>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</si>
  <si>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</si>
  <si>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</si>
  <si>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</si>
  <si>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</si>
  <si>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</si>
  <si>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</si>
  <si>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</si>
  <si>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</si>
  <si>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</si>
  <si>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</si>
  <si>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</si>
  <si>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</si>
  <si>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</si>
  <si>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</si>
  <si>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</si>
  <si>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</si>
  <si>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</si>
  <si>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</si>
  <si>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</si>
  <si>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</si>
  <si>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</si>
  <si>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</si>
  <si>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</si>
  <si>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</si>
  <si>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</si>
  <si>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</si>
  <si>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</si>
  <si>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</si>
  <si>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</si>
  <si>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</si>
  <si>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</si>
  <si>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</si>
  <si>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</si>
  <si>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</si>
  <si>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</si>
  <si>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</si>
  <si>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</si>
  <si>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</si>
  <si>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</si>
  <si>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</si>
  <si>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</si>
  <si>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</si>
  <si>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</si>
  <si>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</si>
  <si>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</si>
  <si>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</si>
  <si>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</si>
  <si>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</si>
  <si>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</si>
  <si>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</si>
  <si>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</si>
  <si>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</si>
  <si>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</si>
  <si>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</si>
  <si>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</si>
  <si>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</si>
  <si>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</si>
  <si>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</si>
  <si>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</si>
  <si>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</si>
  <si>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</si>
  <si>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</si>
  <si>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</si>
  <si>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</si>
  <si>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</si>
  <si>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</si>
  <si>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</si>
  <si>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</si>
  <si>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</si>
  <si>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</si>
  <si>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</si>
  <si>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</si>
  <si>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</si>
  <si>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</si>
  <si>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</si>
  <si>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</si>
  <si>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</si>
  <si>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</si>
  <si>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</si>
  <si>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</si>
  <si>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</si>
  <si>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</si>
  <si>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</si>
  <si>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</si>
  <si>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</si>
  <si>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</si>
  <si>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</si>
  <si>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</si>
  <si>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</si>
  <si>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</si>
  <si>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</si>
  <si>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</si>
  <si>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</si>
  <si>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</si>
  <si>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</si>
  <si>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</si>
  <si>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</si>
  <si>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</si>
  <si>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</si>
  <si>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</si>
  <si>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</si>
  <si>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</si>
  <si>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</si>
  <si>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</si>
  <si>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</si>
  <si>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</si>
  <si>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</si>
  <si>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</si>
  <si>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</si>
  <si>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</si>
  <si>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</si>
  <si>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</si>
  <si>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</si>
  <si>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</si>
  <si>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</si>
  <si>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</si>
  <si>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</si>
  <si>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</si>
  <si>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</si>
  <si>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</si>
  <si>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</si>
  <si>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</si>
  <si>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</si>
  <si>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</si>
  <si>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</si>
  <si>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</si>
  <si>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</si>
  <si>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</si>
  <si>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</si>
  <si>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</si>
  <si>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</si>
  <si>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</si>
  <si>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</si>
  <si>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</si>
  <si>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</si>
  <si>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</si>
  <si>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</si>
  <si>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</si>
  <si>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</si>
  <si>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</si>
  <si>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</si>
  <si>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</si>
  <si>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</si>
  <si>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</si>
  <si>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</si>
  <si>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</si>
  <si>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</si>
  <si>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</si>
  <si>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</si>
  <si>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</si>
  <si>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</si>
  <si>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</si>
  <si>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</si>
  <si>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</si>
  <si>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</si>
  <si>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</si>
  <si>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</si>
  <si>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</si>
  <si>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</si>
  <si>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</si>
  <si>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</si>
  <si>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</si>
  <si>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</si>
  <si>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</si>
  <si>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</si>
  <si>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</si>
  <si>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</si>
  <si>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</si>
  <si>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</si>
  <si>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</si>
  <si>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</si>
  <si>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</si>
  <si>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</si>
  <si>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</si>
  <si>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</si>
  <si>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</si>
  <si>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</si>
  <si>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</si>
  <si>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</si>
  <si>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</si>
  <si>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</si>
  <si>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</si>
  <si>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</si>
  <si>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</si>
  <si>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</si>
  <si>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</si>
  <si>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</si>
  <si>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</si>
  <si>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</si>
  <si>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</si>
  <si>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</si>
  <si>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</si>
  <si>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</si>
  <si>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</si>
  <si>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</si>
  <si>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</si>
  <si>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</si>
  <si>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</si>
  <si>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</si>
  <si>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</si>
  <si>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</si>
  <si>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</si>
  <si>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</si>
  <si>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</si>
  <si>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</si>
  <si>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</si>
  <si>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</si>
  <si>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</si>
  <si>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</si>
  <si>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</si>
  <si>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</si>
  <si>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</si>
  <si>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</si>
  <si>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</si>
  <si>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</si>
  <si>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</si>
  <si>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</si>
  <si>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</si>
  <si>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</si>
  <si>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</si>
  <si>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</si>
  <si>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</si>
  <si>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</si>
  <si>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</si>
  <si>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</si>
  <si>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</si>
  <si>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</si>
  <si>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</si>
  <si>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</si>
  <si>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</si>
  <si>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</si>
  <si>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</si>
  <si>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</si>
  <si>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</si>
  <si>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</si>
  <si>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</si>
  <si>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</si>
  <si>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</si>
  <si>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</si>
  <si>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</si>
  <si>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</si>
  <si>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</si>
  <si>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</si>
  <si>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</si>
  <si>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</si>
  <si>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</si>
  <si>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</si>
  <si>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</si>
  <si>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</si>
  <si>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</si>
  <si>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</si>
  <si>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</si>
  <si>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</si>
  <si>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</si>
  <si>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</si>
  <si>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</si>
  <si>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</si>
  <si>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</si>
  <si>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</si>
  <si>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</si>
  <si>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</si>
  <si>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</si>
  <si>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</si>
  <si>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</si>
  <si>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</si>
  <si>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</si>
  <si>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</si>
  <si>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</si>
  <si>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</si>
  <si>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</si>
  <si>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</si>
  <si>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</si>
  <si>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</si>
  <si>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</si>
  <si>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</si>
  <si>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</si>
  <si>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</si>
  <si>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</si>
  <si>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</si>
  <si>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</si>
  <si>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</si>
  <si>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</si>
  <si>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</si>
  <si>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</si>
  <si>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</si>
  <si>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</si>
  <si>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</si>
  <si>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</si>
  <si>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</si>
  <si>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</si>
  <si>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</si>
  <si>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</si>
  <si>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</si>
  <si>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</si>
  <si>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</si>
  <si>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</si>
  <si>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</si>
  <si>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</si>
  <si>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</si>
  <si>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</si>
  <si>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</si>
  <si>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</si>
  <si>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</si>
  <si>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</si>
  <si>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</si>
  <si>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</si>
  <si>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</si>
  <si>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</si>
  <si>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</si>
  <si>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</si>
  <si>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</si>
  <si>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</si>
  <si>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</si>
  <si>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</si>
  <si>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</si>
  <si>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</si>
  <si>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</si>
  <si>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</si>
  <si>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</si>
  <si>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</si>
  <si>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</si>
  <si>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</si>
  <si>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</si>
  <si>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</si>
  <si>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</si>
  <si>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</si>
  <si>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</si>
  <si>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</si>
  <si>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</si>
  <si>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</si>
  <si>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</si>
  <si>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</si>
  <si>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</si>
  <si>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</si>
  <si>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</si>
  <si>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</si>
  <si>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</si>
  <si>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</si>
  <si>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</si>
  <si>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</si>
  <si>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</si>
  <si>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</si>
  <si>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</si>
  <si>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</si>
  <si>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</si>
  <si>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</si>
  <si>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</si>
  <si>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</si>
  <si>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</si>
  <si>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</si>
  <si>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</si>
  <si>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</si>
  <si>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</si>
  <si>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</si>
  <si>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</si>
  <si>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</si>
  <si>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</si>
  <si>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</si>
  <si>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</si>
  <si>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</si>
  <si>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</si>
  <si>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</si>
  <si>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</si>
  <si>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</si>
  <si>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</si>
  <si>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</si>
  <si>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</si>
  <si>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</si>
  <si>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</si>
  <si>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</si>
  <si>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</si>
  <si>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</si>
  <si>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</si>
  <si>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</si>
  <si>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</si>
  <si>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</si>
  <si>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</si>
  <si>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</si>
  <si>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</si>
  <si>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</si>
  <si>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</si>
  <si>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</si>
  <si>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</si>
  <si>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</si>
  <si>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</si>
  <si>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</si>
  <si>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</si>
  <si>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</si>
  <si>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</si>
  <si>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</si>
  <si>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</si>
  <si>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</si>
  <si>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</si>
  <si>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</si>
  <si>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</si>
  <si>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</si>
  <si>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</si>
  <si>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</si>
  <si>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</si>
  <si>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</si>
  <si>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</si>
  <si>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</si>
  <si>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</si>
  <si>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</si>
  <si>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</si>
  <si>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</si>
  <si>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</si>
  <si>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</si>
  <si>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</si>
  <si>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</si>
  <si>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</si>
  <si>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</si>
  <si>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</si>
  <si>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</si>
  <si>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</si>
  <si>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</si>
  <si>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</si>
  <si>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</si>
  <si>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</si>
  <si>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</si>
  <si>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</si>
  <si>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</si>
  <si>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</si>
  <si>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</si>
  <si>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</si>
  <si>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</si>
  <si>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</si>
  <si>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</si>
  <si>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</si>
  <si>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</si>
  <si>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</si>
  <si>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</si>
  <si>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</si>
  <si>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</si>
  <si>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</si>
  <si>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</si>
  <si>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</si>
  <si>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</si>
  <si>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</si>
  <si>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</si>
  <si>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</si>
  <si>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</si>
  <si>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</si>
  <si>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</si>
  <si>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</si>
  <si>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</si>
  <si>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</si>
  <si>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</si>
  <si>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</si>
  <si>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</si>
  <si>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</si>
  <si>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</si>
  <si>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</si>
  <si>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</si>
  <si>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</si>
  <si>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</si>
  <si>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</si>
  <si>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</si>
  <si>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</si>
  <si>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</si>
  <si>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</si>
  <si>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</si>
  <si>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</si>
  <si>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</si>
  <si>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</si>
  <si>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</si>
  <si>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</si>
  <si>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</si>
  <si>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</si>
  <si>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</si>
  <si>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</si>
  <si>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</si>
  <si>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</si>
  <si>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</si>
  <si>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</si>
  <si>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</si>
  <si>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</si>
  <si>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</si>
  <si>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</si>
  <si>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</si>
  <si>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</si>
  <si>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</si>
  <si>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</si>
  <si>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</si>
  <si>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</si>
  <si>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</si>
  <si>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</si>
  <si>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</si>
  <si>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</si>
  <si>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</si>
  <si>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</si>
  <si>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</si>
  <si>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</si>
  <si>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</si>
  <si>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</si>
  <si>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</si>
  <si>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</si>
  <si>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</si>
  <si>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</si>
  <si>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</si>
  <si>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</si>
  <si>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</si>
  <si>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</si>
  <si>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</si>
  <si>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</si>
  <si>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</si>
  <si>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</si>
  <si>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</si>
  <si>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</si>
  <si>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</si>
  <si>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</si>
  <si>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</si>
  <si>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</si>
  <si>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</si>
  <si>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</si>
  <si>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</si>
  <si>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</si>
  <si>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</si>
  <si>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</si>
  <si>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</si>
  <si>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</si>
  <si>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</si>
  <si>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</si>
  <si>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</si>
  <si>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</si>
  <si>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</si>
  <si>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</si>
  <si>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</si>
  <si>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</si>
  <si>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</si>
  <si>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</si>
  <si>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</si>
  <si>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</si>
  <si>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</si>
  <si>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</si>
  <si>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</si>
  <si>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</si>
  <si>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</si>
  <si>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</si>
  <si>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</si>
  <si>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</si>
  <si>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</si>
  <si>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</si>
  <si>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</si>
  <si>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</si>
  <si>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</si>
  <si>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</si>
  <si>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</si>
  <si>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</si>
  <si>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</si>
  <si>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</si>
  <si>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</si>
  <si>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</si>
  <si>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</si>
  <si>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</si>
  <si>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</si>
  <si>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</si>
  <si>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</si>
  <si>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</si>
  <si>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</si>
  <si>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</si>
  <si>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</si>
  <si>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</si>
  <si>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</si>
  <si>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</si>
  <si>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</si>
  <si>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</si>
  <si>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</si>
  <si>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</si>
  <si>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</si>
  <si>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</si>
  <si>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</si>
  <si>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</si>
  <si>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</si>
  <si>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</si>
  <si>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</si>
  <si>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</si>
  <si>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</si>
  <si>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</si>
  <si>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</si>
  <si>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</si>
  <si>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</si>
  <si>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</si>
  <si>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</si>
  <si>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</si>
  <si>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</si>
  <si>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</si>
  <si>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</si>
  <si>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</si>
  <si>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</si>
  <si>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</si>
  <si>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</si>
  <si>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</si>
  <si>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</si>
  <si>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</si>
  <si>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</si>
  <si>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</si>
  <si>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</si>
  <si>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</si>
  <si>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</si>
  <si>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</si>
  <si>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</si>
  <si>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</si>
  <si>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</si>
  <si>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</si>
  <si>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</si>
  <si>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</si>
  <si>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</si>
  <si>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</si>
  <si>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</si>
  <si>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</si>
  <si>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</si>
  <si>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</si>
  <si>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</si>
  <si>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</si>
  <si>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</si>
  <si>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</si>
  <si>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</si>
  <si>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</si>
  <si>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</si>
  <si>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</si>
  <si>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</si>
  <si>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</si>
  <si>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</si>
  <si>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</si>
  <si>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</si>
  <si>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</si>
  <si>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</si>
  <si>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</si>
  <si>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</si>
  <si>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</si>
  <si>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</si>
  <si>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</si>
  <si>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</si>
  <si>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</si>
  <si>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</si>
  <si>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</si>
  <si>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</si>
  <si>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</si>
  <si>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</si>
  <si>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</si>
  <si>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</si>
  <si>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</si>
  <si>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</si>
  <si>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</si>
  <si>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</si>
  <si>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</si>
  <si>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</si>
  <si>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</si>
  <si>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</si>
  <si>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</si>
  <si>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</si>
  <si>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</si>
  <si>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</si>
  <si>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</si>
  <si>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</si>
  <si>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</si>
  <si>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</si>
  <si>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</si>
  <si>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</si>
  <si>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</si>
  <si>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</si>
  <si>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</si>
  <si>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</si>
  <si>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</si>
  <si>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</si>
  <si>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</si>
  <si>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</si>
  <si>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</si>
  <si>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</si>
  <si>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</si>
  <si>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</si>
  <si>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</si>
  <si>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</si>
  <si>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</si>
  <si>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</si>
  <si>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</si>
  <si>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</si>
  <si>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</si>
  <si>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</si>
  <si>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</si>
  <si>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</si>
  <si>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</si>
  <si>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</si>
  <si>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</si>
  <si>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</si>
  <si>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</si>
  <si>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</si>
  <si>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</si>
  <si>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</si>
  <si>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</si>
  <si>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</si>
  <si>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</si>
  <si>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</si>
  <si>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</si>
  <si>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</si>
  <si>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</si>
  <si>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</si>
  <si>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</si>
  <si>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</si>
  <si>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</si>
  <si>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</si>
  <si>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</si>
  <si>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</si>
  <si>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</si>
  <si>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</si>
  <si>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</si>
  <si>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</si>
  <si>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</si>
  <si>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</si>
  <si>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</si>
  <si>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</si>
  <si>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</si>
  <si>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</si>
  <si>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</si>
  <si>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</si>
  <si>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</si>
  <si>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</si>
  <si>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</si>
  <si>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</si>
  <si>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</si>
  <si>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</si>
  <si>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</si>
  <si>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</si>
  <si>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</si>
  <si>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</si>
  <si>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</si>
  <si>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</si>
  <si>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</si>
  <si>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</si>
  <si>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</si>
  <si>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</si>
  <si>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</si>
  <si>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</si>
  <si>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</si>
  <si>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</si>
  <si>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</si>
  <si>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</si>
  <si>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</si>
  <si>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</si>
  <si>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</si>
  <si>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</si>
  <si>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</si>
  <si>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</si>
  <si>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</si>
  <si>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</si>
  <si>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</si>
  <si>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</si>
  <si>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</si>
  <si>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</si>
  <si>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</si>
  <si>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</si>
  <si>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</si>
  <si>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</si>
  <si>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</si>
  <si>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</si>
  <si>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</si>
  <si>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</si>
  <si>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</si>
  <si>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</si>
  <si>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</si>
  <si>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</si>
  <si>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</si>
  <si>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</si>
  <si>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</si>
  <si>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</si>
  <si>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</si>
  <si>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</si>
  <si>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</si>
  <si>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</si>
  <si>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</si>
  <si>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</si>
  <si>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</si>
  <si>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</si>
  <si>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</si>
  <si>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</si>
  <si>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</si>
  <si>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</si>
  <si>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</si>
  <si>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</si>
  <si>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</si>
  <si>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</si>
  <si>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</si>
  <si>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</si>
  <si>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</si>
  <si>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</si>
  <si>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</si>
  <si>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</si>
  <si>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</si>
  <si>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</si>
  <si>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</si>
  <si>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</si>
  <si>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</si>
  <si>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</si>
  <si>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</si>
  <si>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</si>
  <si>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</si>
  <si>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</si>
  <si>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</si>
  <si>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</si>
  <si>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</si>
  <si>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</si>
  <si>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</si>
  <si>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</si>
  <si>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</si>
  <si>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</si>
  <si>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</si>
  <si>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</si>
  <si>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</si>
  <si>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</si>
  <si>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</si>
  <si>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</si>
  <si>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</si>
  <si>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</si>
  <si>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</si>
  <si>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</si>
  <si>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</si>
  <si>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</si>
  <si>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</si>
  <si>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</si>
  <si>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</si>
  <si>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</si>
  <si>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</si>
  <si>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</si>
  <si>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</si>
  <si>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</si>
  <si>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</si>
  <si>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</si>
  <si>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</si>
  <si>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</si>
  <si>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</si>
  <si>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</si>
  <si>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</si>
  <si>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</si>
  <si>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</si>
  <si>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</si>
  <si>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</si>
  <si>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</si>
  <si>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</si>
  <si>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</si>
  <si>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</si>
  <si>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</si>
  <si>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</si>
  <si>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</si>
  <si>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</si>
  <si>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</si>
  <si>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</si>
  <si>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</si>
  <si>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</si>
  <si>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</si>
  <si>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</si>
  <si>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</si>
  <si>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</si>
  <si>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</si>
  <si>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</si>
  <si>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</si>
  <si>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</si>
  <si>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</si>
  <si>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</si>
  <si>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</si>
  <si>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</si>
  <si>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</si>
  <si>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</si>
  <si>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</si>
  <si>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</si>
  <si>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</si>
  <si>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</si>
  <si>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</si>
  <si>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</si>
  <si>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</si>
  <si>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</si>
  <si>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</si>
  <si>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</si>
  <si>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</si>
  <si>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</si>
  <si>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</si>
  <si>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</si>
  <si>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</si>
  <si>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</si>
  <si>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</si>
  <si>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</si>
  <si>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</si>
  <si>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</si>
  <si>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</si>
  <si>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</si>
  <si>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</si>
  <si>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</si>
  <si>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</si>
  <si>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</si>
  <si>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</si>
  <si>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</si>
  <si>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</si>
  <si>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</si>
  <si>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</si>
  <si>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</si>
  <si>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</si>
  <si>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</si>
  <si>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</si>
  <si>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</si>
  <si>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</si>
  <si>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</si>
  <si>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</si>
  <si>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</si>
  <si>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</si>
  <si>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</si>
  <si>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</si>
  <si>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</si>
  <si>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</si>
  <si>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</si>
  <si>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</si>
  <si>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</si>
  <si>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</si>
  <si>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</si>
  <si>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</si>
  <si>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</si>
  <si>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</si>
  <si>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</si>
  <si>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</si>
  <si>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</si>
  <si>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</si>
  <si>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</si>
  <si>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</si>
  <si>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</si>
  <si>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</si>
  <si>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</si>
  <si>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</si>
  <si>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</si>
  <si>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</si>
  <si>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</si>
  <si>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</si>
  <si>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</si>
  <si>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</si>
  <si>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</si>
  <si>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</si>
  <si>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</si>
  <si>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</si>
  <si>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</si>
  <si>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</si>
  <si>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</si>
  <si>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</si>
  <si>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</si>
  <si>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</si>
  <si>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</si>
  <si>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</si>
  <si>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</si>
  <si>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</si>
  <si>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</si>
  <si>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</si>
  <si>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</si>
  <si>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</si>
  <si>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</si>
  <si>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</si>
  <si>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</si>
  <si>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</si>
  <si>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</si>
  <si>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</si>
  <si>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</si>
  <si>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</si>
  <si>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</si>
  <si>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</si>
  <si>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</si>
  <si>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</si>
  <si>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</si>
  <si>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</si>
  <si>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</si>
  <si>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</si>
  <si>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</si>
  <si>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</si>
  <si>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</si>
  <si>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</si>
  <si>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</si>
  <si>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</si>
  <si>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</si>
  <si>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</si>
  <si>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</si>
  <si>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</si>
  <si>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</si>
  <si>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</si>
  <si>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</si>
  <si>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</si>
  <si>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</si>
  <si>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</si>
  <si>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</si>
  <si>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</si>
  <si>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</si>
  <si>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</si>
  <si>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</si>
  <si>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</si>
  <si>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</si>
  <si>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</si>
  <si>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</si>
  <si>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</si>
  <si>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</si>
  <si>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</si>
  <si>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</si>
  <si>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</si>
  <si>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</si>
  <si>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</si>
  <si>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</si>
  <si>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</si>
  <si>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</si>
  <si>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</si>
  <si>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</si>
  <si>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</si>
  <si>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</si>
  <si>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</si>
  <si>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</si>
  <si>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</si>
  <si>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</si>
  <si>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</si>
  <si>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</si>
  <si>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</si>
  <si>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</si>
  <si>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</si>
  <si>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</si>
  <si>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</si>
  <si>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</si>
  <si>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</si>
  <si>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</si>
  <si>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</si>
  <si>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</si>
  <si>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</si>
  <si>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</si>
  <si>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</si>
  <si>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</si>
  <si>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</si>
  <si>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</si>
  <si>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</si>
  <si>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</si>
  <si>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</si>
  <si>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</si>
  <si>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</si>
  <si>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</si>
  <si>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</si>
  <si>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</si>
  <si>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</si>
  <si>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</si>
  <si>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</si>
  <si>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</si>
  <si>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</si>
  <si>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</si>
  <si>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</si>
  <si>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</si>
  <si>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</si>
  <si>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</si>
  <si>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</si>
  <si>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</si>
  <si>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</si>
  <si>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</si>
  <si>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</si>
  <si>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</si>
  <si>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</si>
  <si>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</si>
  <si>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</si>
  <si>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</si>
  <si>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</si>
  <si>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</si>
  <si>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</si>
  <si>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</si>
  <si>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</si>
  <si>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</si>
  <si>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</si>
  <si>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</si>
  <si>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</si>
  <si>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</si>
  <si>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</si>
  <si>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</si>
  <si>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</si>
  <si>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</si>
  <si>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</si>
  <si>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</si>
  <si>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</si>
  <si>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</si>
  <si>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</si>
  <si>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</si>
  <si>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</si>
  <si>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</si>
  <si>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</si>
  <si>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</si>
  <si>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</si>
  <si>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</si>
  <si>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</si>
  <si>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</si>
  <si>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</si>
  <si>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</si>
  <si>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</si>
  <si>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</si>
  <si>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</si>
  <si>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</si>
  <si>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</si>
  <si>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</si>
  <si>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</si>
  <si>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</si>
  <si>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</si>
  <si>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</si>
  <si>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</si>
  <si>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</si>
  <si>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</si>
  <si>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</si>
  <si>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</si>
  <si>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</si>
  <si>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</si>
  <si>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</si>
  <si>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</si>
  <si>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</si>
  <si>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</si>
  <si>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</si>
  <si>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</si>
  <si>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</si>
  <si>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</si>
  <si>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</si>
  <si>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</si>
  <si>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</si>
  <si>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</si>
  <si>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</si>
  <si>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</si>
  <si>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</si>
  <si>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</si>
  <si>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</si>
  <si>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</si>
  <si>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</si>
  <si>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</si>
  <si>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</si>
  <si>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</si>
  <si>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</si>
  <si>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</si>
  <si>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</si>
  <si>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</si>
  <si>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</si>
  <si>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</si>
  <si>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</si>
  <si>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</si>
  <si>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</si>
  <si>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</si>
  <si>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</si>
  <si>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</si>
  <si>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</si>
  <si>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</si>
  <si>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</si>
  <si>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</si>
  <si>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</si>
  <si>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</si>
  <si>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</si>
  <si>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</si>
  <si>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</si>
  <si>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</si>
  <si>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</si>
  <si>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</si>
  <si>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</si>
  <si>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</si>
  <si>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</si>
  <si>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</si>
  <si>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</si>
  <si>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</si>
  <si>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</si>
  <si>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</si>
  <si>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</si>
  <si>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</si>
  <si>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</si>
  <si>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</si>
  <si>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</si>
  <si>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</si>
  <si>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</si>
  <si>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</si>
  <si>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</si>
  <si>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</si>
  <si>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</si>
  <si>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</si>
  <si>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</si>
  <si>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</si>
  <si>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</si>
  <si>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</si>
  <si>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</si>
  <si>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</si>
  <si>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</si>
  <si>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</si>
  <si>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</si>
  <si>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</si>
  <si>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</si>
  <si>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</si>
  <si>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</si>
  <si>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</si>
  <si>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</si>
  <si>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</si>
  <si>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</si>
  <si>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</si>
  <si>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</si>
  <si>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</si>
  <si>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</si>
  <si>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</si>
  <si>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</si>
  <si>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</si>
  <si>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</si>
  <si>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</si>
  <si>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</si>
  <si>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</si>
  <si>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</si>
  <si>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</si>
  <si>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</si>
  <si>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</si>
  <si>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</si>
  <si>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</si>
  <si>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</si>
  <si>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</si>
  <si>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</si>
  <si>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</si>
  <si>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</si>
  <si>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</si>
  <si>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</si>
  <si>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</si>
  <si>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</si>
  <si>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</si>
  <si>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</si>
  <si>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</si>
  <si>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</si>
  <si>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</si>
  <si>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</si>
  <si>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</si>
  <si>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</si>
  <si>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</si>
  <si>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</si>
  <si>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</si>
  <si>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</si>
  <si>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</si>
  <si>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</si>
  <si>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</si>
  <si>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</si>
  <si>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</si>
  <si>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</si>
  <si>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</si>
  <si>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</si>
  <si>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</si>
  <si>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</si>
  <si>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</si>
  <si>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</si>
  <si>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</si>
  <si>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</si>
  <si>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</si>
  <si>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</si>
  <si>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</si>
  <si>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</si>
  <si>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</si>
  <si>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</si>
  <si>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</si>
  <si>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</si>
  <si>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</si>
  <si>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</si>
  <si>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</si>
  <si>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</si>
  <si>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</si>
  <si>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</si>
  <si>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</si>
  <si>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</si>
  <si>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</si>
  <si>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</si>
  <si>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</si>
  <si>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</si>
  <si>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</si>
  <si>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</si>
  <si>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</si>
  <si>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</si>
  <si>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</si>
  <si>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</si>
  <si>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</si>
  <si>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</si>
  <si>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</si>
  <si>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</si>
  <si>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</si>
  <si>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</si>
  <si>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</si>
  <si>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</si>
  <si>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</si>
  <si>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</si>
  <si>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</si>
  <si>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</si>
  <si>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</si>
  <si>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</si>
  <si>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</si>
  <si>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</si>
  <si>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</si>
  <si>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</si>
  <si>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</si>
  <si>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</si>
  <si>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</si>
  <si>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</si>
  <si>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</si>
  <si>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</si>
  <si>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</si>
  <si>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</si>
  <si>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</si>
  <si>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</si>
  <si>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</si>
  <si>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</si>
  <si>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</si>
  <si>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</si>
  <si>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</si>
  <si>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</si>
  <si>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</si>
  <si>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</si>
  <si>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</si>
  <si>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</si>
  <si>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</si>
  <si>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</si>
  <si>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</si>
  <si>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</si>
  <si>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</si>
  <si>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</si>
  <si>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</si>
  <si>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</si>
  <si>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</si>
  <si>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</si>
  <si>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</si>
  <si>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</si>
  <si>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</si>
  <si>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</si>
  <si>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</si>
  <si>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</si>
  <si>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</si>
  <si>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</si>
  <si>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</si>
  <si>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</si>
  <si>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</si>
  <si>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</si>
  <si>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</si>
  <si>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</si>
  <si>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</si>
  <si>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</si>
  <si>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</si>
  <si>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</si>
  <si>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</si>
  <si>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</si>
  <si>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</si>
  <si>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</si>
  <si>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</si>
  <si>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</si>
  <si>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</si>
  <si>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</si>
  <si>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</si>
  <si>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</si>
  <si>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</si>
  <si>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</si>
  <si>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</si>
  <si>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</si>
  <si>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</si>
  <si>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</si>
  <si>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</si>
  <si>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</si>
  <si>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</si>
  <si>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</si>
  <si>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</si>
  <si>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</si>
  <si>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</si>
  <si>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</si>
  <si>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</si>
  <si>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</si>
  <si>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</si>
  <si>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</si>
  <si>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</si>
  <si>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</si>
  <si>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</si>
  <si>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</si>
  <si>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</si>
  <si>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</si>
  <si>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</si>
  <si>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</si>
  <si>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</si>
  <si>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</si>
  <si>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</si>
  <si>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</si>
  <si>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</si>
  <si>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</si>
  <si>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</si>
  <si>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</si>
  <si>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</si>
  <si>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</si>
  <si>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</si>
  <si>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</si>
  <si>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</si>
  <si>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</si>
  <si>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</si>
  <si>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</si>
  <si>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</si>
  <si>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</si>
  <si>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</si>
  <si>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</si>
  <si>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</si>
  <si>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</si>
  <si>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</si>
  <si>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</si>
  <si>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</si>
  <si>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</si>
  <si>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</si>
  <si>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</si>
  <si>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</si>
  <si>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</si>
  <si>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</si>
  <si>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</si>
  <si>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</si>
  <si>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</si>
  <si>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</si>
  <si>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</si>
  <si>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</si>
  <si>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</si>
  <si>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</si>
  <si>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</si>
  <si>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</si>
  <si>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</si>
  <si>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</si>
  <si>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</si>
  <si>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</si>
  <si>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</si>
  <si>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</si>
  <si>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</si>
  <si>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</si>
  <si>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</si>
  <si>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</si>
  <si>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</si>
  <si>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</si>
  <si>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</si>
  <si>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</si>
  <si>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</si>
  <si>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</si>
  <si>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</si>
  <si>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</si>
  <si>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</si>
  <si>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</si>
  <si>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</si>
  <si>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</si>
  <si>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</si>
  <si>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</si>
  <si>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</si>
  <si>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</si>
  <si>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</si>
  <si>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</si>
  <si>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</si>
  <si>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</si>
  <si>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</si>
  <si>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</si>
  <si>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</si>
  <si>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</si>
  <si>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</si>
  <si>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</si>
  <si>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</si>
  <si>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</si>
  <si>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</si>
  <si>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</si>
  <si>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</si>
  <si>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</si>
  <si>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</si>
  <si>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</si>
  <si>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</si>
  <si>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</si>
  <si>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</si>
  <si>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</si>
  <si>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</si>
  <si>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</si>
  <si>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</si>
  <si>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</si>
  <si>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</si>
  <si>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</si>
  <si>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</si>
  <si>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</si>
  <si>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</si>
  <si>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</si>
  <si>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</si>
  <si>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</si>
  <si>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</si>
  <si>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</si>
  <si>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</si>
  <si>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</si>
  <si>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</si>
  <si>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</si>
  <si>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</si>
  <si>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</si>
  <si>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</si>
  <si>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</si>
  <si>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</si>
  <si>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</si>
  <si>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</si>
  <si>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</si>
  <si>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</si>
  <si>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</si>
  <si>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</si>
  <si>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</si>
  <si>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</si>
  <si>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</si>
  <si>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</si>
  <si>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</si>
  <si>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</si>
  <si>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</si>
  <si>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</si>
  <si>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</si>
  <si>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</si>
  <si>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</si>
  <si>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</si>
  <si>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</si>
  <si>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</si>
  <si>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</si>
  <si>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</si>
  <si>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</si>
  <si>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</si>
  <si>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</si>
  <si>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</si>
  <si>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</si>
  <si>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</si>
  <si>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</si>
  <si>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</si>
  <si>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</si>
  <si>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</si>
  <si>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</si>
  <si>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</si>
  <si>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</si>
  <si>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</si>
  <si>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</si>
  <si>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</si>
  <si>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</si>
  <si>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</si>
  <si>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</si>
  <si>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</si>
  <si>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</si>
  <si>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</si>
  <si>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</si>
  <si>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</si>
  <si>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</si>
  <si>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</si>
  <si>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</si>
  <si>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</si>
  <si>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</si>
  <si>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</si>
  <si>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</si>
  <si>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</si>
  <si>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</si>
  <si>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</si>
  <si>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</si>
  <si>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</si>
  <si>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</si>
  <si>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</si>
  <si>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</si>
  <si>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</si>
  <si>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</si>
  <si>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</si>
  <si>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</si>
  <si>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</si>
  <si>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</si>
  <si>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</si>
  <si>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</si>
  <si>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</si>
  <si>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</si>
  <si>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</si>
  <si>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</si>
  <si>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</si>
  <si>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</si>
  <si>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</si>
  <si>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</si>
  <si>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</si>
  <si>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</si>
  <si>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</si>
  <si>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</si>
  <si>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</si>
  <si>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</si>
  <si>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</si>
  <si>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</si>
  <si>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</si>
  <si>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</si>
  <si>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</si>
  <si>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</si>
  <si>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</si>
  <si>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</si>
  <si>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</si>
  <si>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</si>
  <si>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</si>
  <si>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</si>
  <si>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</si>
  <si>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</si>
  <si>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</si>
  <si>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</si>
  <si>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</si>
  <si>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</si>
  <si>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</si>
  <si>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</si>
  <si>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</si>
  <si>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</si>
  <si>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</si>
  <si>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</si>
  <si>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</si>
  <si>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</si>
  <si>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</si>
  <si>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</si>
  <si>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</si>
  <si>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</si>
  <si>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</si>
  <si>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</si>
  <si>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</si>
  <si>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</si>
  <si>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</si>
  <si>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</si>
  <si>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</si>
  <si>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</si>
  <si>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</si>
  <si>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</si>
  <si>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</si>
  <si>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</si>
  <si>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</si>
  <si>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</si>
  <si>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</si>
  <si>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</si>
  <si>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</si>
  <si>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</si>
  <si>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</si>
  <si>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</si>
  <si>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</si>
  <si>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</si>
  <si>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</si>
  <si>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</si>
  <si>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</si>
  <si>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</si>
  <si>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</si>
  <si>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</si>
  <si>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</si>
  <si>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</si>
  <si>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</si>
  <si>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</si>
  <si>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</si>
  <si>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</si>
  <si>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</si>
  <si>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</si>
  <si>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</si>
  <si>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</si>
  <si>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</si>
  <si>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</si>
  <si>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</si>
  <si>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</si>
  <si>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</si>
  <si>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</si>
  <si>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</si>
  <si>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</si>
  <si>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</si>
  <si>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</si>
  <si>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</si>
  <si>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</si>
  <si>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</si>
  <si>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</si>
  <si>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</si>
  <si>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</si>
  <si>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</si>
  <si>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</si>
  <si>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</si>
  <si>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</si>
  <si>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</si>
  <si>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</si>
  <si>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</si>
  <si>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</si>
  <si>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</si>
  <si>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</si>
  <si>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</si>
  <si>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</si>
  <si>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</si>
  <si>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</si>
  <si>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</si>
  <si>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</si>
  <si>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</si>
  <si>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</si>
  <si>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</si>
  <si>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</si>
  <si>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</si>
  <si>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</si>
  <si>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</si>
  <si>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</si>
  <si>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</si>
  <si>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</si>
  <si>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</si>
  <si>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</si>
  <si>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</si>
  <si>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</si>
  <si>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</si>
  <si>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</si>
  <si>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</si>
  <si>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</si>
  <si>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</si>
  <si>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</si>
  <si>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</si>
  <si>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</si>
  <si>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</si>
  <si>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</si>
  <si>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</si>
  <si>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</si>
  <si>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</si>
  <si>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</si>
  <si>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</si>
  <si>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</si>
  <si>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</si>
  <si>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</si>
  <si>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</si>
  <si>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</si>
  <si>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</si>
  <si>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</si>
  <si>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</si>
  <si>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</si>
  <si>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</si>
  <si>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</si>
  <si>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</si>
  <si>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</si>
  <si>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</si>
  <si>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</si>
  <si>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</si>
  <si>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</si>
  <si>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</si>
  <si>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</si>
  <si>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</si>
  <si>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</si>
  <si>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</si>
  <si>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</si>
  <si>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</si>
  <si>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</si>
  <si>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</si>
  <si>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</si>
  <si>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</si>
  <si>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</si>
  <si>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</si>
  <si>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</si>
  <si>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</si>
  <si>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</si>
  <si>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</si>
  <si>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</si>
  <si>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</si>
  <si>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</si>
  <si>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</si>
  <si>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</si>
  <si>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</si>
  <si>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</si>
  <si>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</si>
  <si>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</si>
  <si>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</si>
  <si>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</si>
  <si>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</si>
  <si>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</si>
  <si>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</si>
  <si>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</si>
  <si>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</si>
  <si>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</si>
  <si>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</si>
  <si>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</si>
  <si>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</si>
  <si>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</si>
  <si>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</si>
  <si>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</si>
  <si>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</si>
  <si>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</si>
  <si>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</si>
  <si>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</si>
  <si>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</si>
  <si>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</si>
  <si>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</si>
  <si>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</si>
  <si>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</si>
  <si>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</si>
  <si>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</si>
  <si>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</si>
  <si>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</si>
  <si>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</si>
  <si>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</si>
  <si>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</si>
  <si>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</si>
  <si>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</si>
  <si>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</si>
  <si>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</si>
  <si>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</si>
  <si>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</si>
  <si>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</si>
  <si>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</si>
  <si>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</si>
  <si>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</si>
  <si>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</si>
  <si>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</si>
  <si>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</si>
  <si>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</si>
  <si>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</si>
  <si>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</si>
  <si>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</si>
  <si>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</si>
  <si>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</si>
  <si>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</si>
  <si>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</si>
  <si>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</si>
  <si>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</si>
  <si>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</si>
  <si>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</si>
  <si>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</si>
  <si>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</si>
  <si>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</si>
  <si>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</si>
  <si>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</si>
  <si>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</si>
  <si>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</si>
  <si>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</si>
  <si>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</si>
  <si>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</si>
  <si>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</si>
  <si>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</si>
  <si>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</si>
  <si>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</si>
  <si>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</si>
  <si>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</si>
  <si>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</si>
  <si>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</si>
  <si>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</si>
  <si>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</si>
  <si>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</si>
  <si>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</si>
  <si>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</si>
  <si>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</si>
  <si>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</si>
  <si>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</si>
  <si>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</si>
  <si>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</si>
  <si>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</si>
  <si>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</si>
  <si>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</si>
  <si>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</si>
  <si>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</si>
  <si>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</si>
  <si>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</si>
  <si>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</si>
  <si>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</si>
  <si>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</si>
  <si>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</si>
  <si>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</si>
  <si>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</si>
  <si>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</si>
  <si>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</si>
  <si>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</si>
  <si>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</si>
  <si>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</si>
  <si>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</si>
  <si>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</si>
  <si>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</si>
  <si>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</si>
  <si>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</si>
  <si>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</si>
  <si>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</si>
  <si>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</si>
  <si>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</si>
  <si>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</si>
  <si>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</si>
  <si>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</si>
  <si>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</si>
  <si>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</si>
  <si>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</si>
  <si>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</si>
  <si>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</si>
  <si>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</si>
  <si>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</si>
  <si>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</si>
  <si>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</si>
  <si>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</si>
  <si>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</si>
  <si>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</si>
  <si>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</si>
  <si>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</si>
  <si>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</si>
  <si>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</si>
  <si>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</si>
  <si>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</si>
  <si>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</si>
  <si>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</si>
  <si>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</si>
  <si>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</si>
  <si>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</si>
  <si>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</si>
  <si>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</si>
  <si>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</si>
  <si>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</si>
  <si>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</si>
  <si>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</si>
  <si>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</si>
  <si>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</si>
  <si>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</si>
  <si>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</si>
  <si>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</si>
  <si>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</si>
  <si>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</si>
  <si>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</si>
  <si>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</si>
  <si>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</si>
  <si>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</si>
  <si>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</si>
  <si>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</si>
  <si>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</si>
  <si>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</si>
  <si>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</si>
  <si>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</si>
  <si>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</si>
  <si>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</si>
  <si>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</si>
  <si>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</si>
  <si>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</si>
  <si>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</si>
  <si>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</si>
  <si>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</si>
  <si>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</si>
  <si>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</si>
  <si>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</si>
  <si>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</si>
  <si>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</si>
  <si>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</si>
  <si>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</si>
  <si>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</si>
  <si>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</si>
  <si>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</si>
  <si>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</si>
  <si>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</si>
  <si>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</si>
  <si>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</si>
  <si>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</si>
  <si>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</si>
  <si>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</si>
  <si>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</si>
  <si>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</si>
  <si>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</si>
  <si>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</si>
  <si>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</si>
  <si>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</si>
  <si>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</si>
  <si>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</si>
  <si>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</si>
  <si>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</si>
  <si>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</si>
  <si>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</si>
  <si>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</si>
  <si>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</si>
  <si>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</si>
  <si>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</si>
  <si>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</si>
  <si>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</si>
  <si>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</si>
  <si>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</si>
  <si>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</si>
  <si>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</si>
  <si>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</si>
  <si>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</si>
  <si>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</si>
  <si>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</si>
  <si>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</si>
  <si>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</si>
  <si>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</si>
  <si>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</si>
  <si>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</si>
  <si>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</si>
  <si>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</si>
  <si>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</si>
  <si>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</si>
  <si>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</si>
  <si>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</si>
  <si>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</si>
  <si>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</si>
  <si>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</si>
  <si>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</si>
  <si>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</si>
  <si>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</si>
  <si>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</si>
  <si>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</si>
  <si>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</si>
  <si>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</si>
  <si>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</si>
  <si>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</si>
  <si>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</si>
  <si>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</si>
  <si>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</si>
  <si>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</si>
  <si>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</si>
  <si>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</si>
  <si>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</si>
  <si>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</si>
  <si>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</si>
  <si>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</si>
  <si>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</si>
  <si>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</si>
  <si>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</si>
  <si>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</si>
  <si>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</si>
  <si>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</si>
  <si>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</si>
  <si>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</si>
  <si>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</si>
  <si>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</si>
  <si>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</si>
  <si>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</si>
  <si>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</si>
  <si>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</si>
  <si>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</si>
  <si>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</si>
  <si>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</si>
  <si>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</si>
  <si>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</si>
  <si>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</si>
  <si>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</si>
  <si>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</si>
  <si>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</si>
  <si>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</si>
  <si>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</si>
  <si>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</si>
  <si>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</si>
  <si>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</si>
  <si>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</si>
  <si>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</si>
  <si>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</si>
  <si>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</si>
  <si>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</si>
  <si>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</si>
  <si>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</si>
  <si>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</si>
  <si>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</si>
  <si>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</si>
  <si>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</si>
  <si>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</si>
  <si>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</si>
  <si>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</si>
  <si>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</si>
  <si>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</si>
  <si>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</si>
  <si>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</si>
  <si>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</si>
  <si>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</si>
  <si>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</si>
  <si>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</si>
  <si>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</si>
  <si>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</si>
  <si>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</si>
  <si>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</si>
  <si>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</si>
  <si>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</si>
  <si>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</si>
  <si>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</si>
  <si>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</si>
  <si>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</si>
  <si>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</si>
  <si>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</si>
  <si>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</si>
  <si>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</si>
  <si>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</si>
  <si>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</si>
  <si>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</si>
  <si>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</si>
  <si>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</si>
  <si>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</si>
  <si>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</si>
  <si>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</si>
  <si>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</si>
  <si>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</si>
  <si>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</si>
  <si>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</si>
  <si>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</si>
  <si>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</si>
  <si>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</si>
  <si>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</si>
  <si>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</si>
  <si>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</si>
  <si>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</si>
  <si>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</si>
  <si>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</si>
  <si>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</si>
  <si>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</si>
  <si>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</si>
  <si>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</si>
  <si>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</si>
  <si>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</si>
  <si>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</si>
  <si>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</si>
  <si>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</si>
  <si>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</si>
  <si>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</si>
  <si>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</si>
  <si>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</si>
  <si>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</si>
  <si>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</si>
  <si>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</si>
  <si>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</si>
  <si>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</si>
  <si>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</si>
  <si>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</si>
  <si>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</si>
  <si>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</si>
  <si>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</si>
  <si>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</si>
  <si>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</si>
  <si>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</si>
  <si>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</si>
  <si>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</si>
  <si>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</si>
  <si>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</si>
  <si>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</si>
  <si>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</si>
  <si>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</si>
  <si>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</si>
  <si>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</si>
  <si>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</si>
  <si>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</si>
  <si>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</si>
  <si>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</si>
  <si>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</si>
  <si>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</si>
  <si>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</si>
  <si>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</si>
  <si>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</si>
  <si>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</si>
  <si>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</si>
  <si>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</si>
  <si>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</si>
  <si>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</si>
  <si>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</si>
  <si>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</si>
  <si>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</si>
  <si>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</si>
  <si>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</si>
  <si>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</si>
  <si>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</si>
  <si>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</si>
  <si>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</si>
  <si>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</si>
  <si>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</si>
  <si>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</si>
  <si>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</si>
  <si>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</si>
  <si>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</si>
  <si>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</si>
  <si>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</si>
  <si>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</si>
  <si>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</si>
  <si>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</si>
  <si>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</si>
  <si>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</si>
  <si>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</si>
  <si>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</si>
  <si>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</si>
  <si>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</si>
  <si>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</si>
  <si>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</si>
  <si>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</si>
  <si>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</si>
  <si>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</si>
  <si>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</si>
  <si>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</si>
  <si>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</si>
  <si>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</si>
  <si>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</si>
  <si>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</si>
  <si>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</si>
  <si>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</si>
  <si>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</si>
  <si>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</si>
  <si>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</si>
  <si>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</si>
  <si>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</si>
  <si>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</si>
  <si>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</si>
  <si>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</si>
  <si>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</si>
  <si>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</si>
  <si>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</si>
  <si>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</si>
  <si>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</si>
  <si>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</si>
  <si>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</si>
  <si>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</si>
  <si>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</si>
  <si>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</si>
  <si>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</si>
  <si>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</si>
  <si>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</si>
  <si>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</si>
  <si>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</si>
  <si>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</si>
  <si>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</si>
  <si>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</si>
  <si>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</si>
  <si>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</si>
  <si>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</si>
  <si>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</si>
  <si>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</si>
  <si>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</si>
  <si>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</si>
  <si>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</si>
  <si>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</si>
  <si>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</si>
  <si>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</si>
  <si>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</si>
  <si>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</si>
  <si>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</si>
  <si>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</si>
  <si>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</si>
  <si>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</si>
  <si>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</si>
  <si>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</si>
  <si>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</si>
  <si>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</si>
  <si>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</si>
  <si>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</si>
  <si>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</si>
  <si>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</si>
  <si>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</si>
  <si>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</si>
  <si>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</si>
  <si>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</si>
  <si>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</si>
  <si>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</si>
  <si>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</si>
  <si>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</si>
  <si>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</si>
  <si>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</si>
  <si>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</si>
  <si>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</si>
  <si>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</si>
  <si>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</si>
  <si>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</si>
  <si>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</si>
  <si>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</si>
  <si>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</si>
  <si>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</si>
  <si>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</si>
  <si>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</si>
  <si>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</si>
  <si>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</si>
  <si>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</si>
  <si>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</si>
  <si>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</si>
  <si>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</si>
  <si>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</si>
  <si>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</si>
  <si>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</si>
  <si>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</si>
  <si>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</si>
  <si>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</si>
  <si>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</si>
  <si>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</si>
  <si>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</si>
  <si>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</si>
  <si>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</si>
  <si>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</si>
  <si>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</si>
  <si>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</si>
  <si>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</si>
  <si>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</si>
  <si>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</si>
  <si>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</si>
  <si>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</si>
  <si>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</si>
  <si>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</si>
  <si>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</si>
  <si>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</si>
  <si>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</si>
  <si>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</si>
  <si>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</si>
  <si>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</si>
  <si>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</si>
  <si>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</si>
  <si>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</si>
  <si>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</si>
  <si>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</si>
  <si>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</si>
  <si>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</si>
  <si>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</si>
  <si>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</si>
  <si>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</si>
  <si>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</si>
  <si>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</si>
  <si>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</si>
  <si>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</si>
  <si>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</si>
  <si>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</si>
  <si>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</si>
  <si>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</si>
  <si>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</si>
  <si>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</si>
  <si>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</si>
  <si>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</si>
  <si>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</si>
  <si>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</si>
  <si>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</si>
  <si>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</si>
  <si>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</si>
  <si>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</si>
  <si>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</si>
  <si>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</si>
  <si>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</si>
  <si>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</si>
  <si>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</si>
  <si>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</si>
  <si>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</si>
  <si>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</si>
  <si>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</si>
  <si>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</si>
  <si>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</si>
  <si>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</si>
  <si>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</si>
  <si>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</si>
  <si>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</si>
  <si>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</si>
  <si>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</si>
  <si>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</si>
  <si>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</si>
  <si>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</si>
  <si>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</si>
  <si>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</si>
  <si>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</si>
  <si>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</si>
  <si>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</si>
  <si>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</si>
  <si>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</si>
  <si>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</si>
  <si>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</si>
  <si>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</si>
  <si>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</si>
  <si>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</si>
  <si>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</si>
  <si>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</si>
  <si>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</si>
  <si>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</si>
  <si>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</si>
  <si>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</si>
  <si>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</si>
  <si>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</si>
  <si>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</si>
  <si>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</si>
  <si>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</si>
  <si>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</si>
  <si>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</si>
  <si>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</si>
  <si>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</si>
  <si>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</si>
  <si>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</si>
  <si>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</si>
  <si>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</si>
  <si>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</si>
  <si>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</si>
  <si>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</si>
  <si>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</si>
  <si>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</si>
  <si>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</si>
  <si>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</si>
  <si>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</si>
  <si>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</si>
  <si>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</si>
  <si>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</si>
  <si>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</si>
  <si>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</si>
  <si>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</si>
  <si>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</si>
  <si>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</si>
  <si>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</si>
  <si>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</si>
  <si>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</si>
  <si>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</si>
  <si>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</si>
  <si>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</si>
  <si>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</si>
  <si>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</si>
  <si>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</si>
  <si>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</si>
  <si>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</si>
  <si>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</si>
  <si>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</si>
  <si>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</si>
  <si>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</si>
  <si>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</si>
  <si>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</si>
  <si>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</si>
  <si>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</si>
  <si>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</si>
  <si>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</si>
  <si>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</si>
  <si>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</si>
  <si>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</si>
  <si>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</si>
  <si>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</si>
  <si>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</si>
  <si>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</si>
  <si>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</si>
  <si>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</si>
  <si>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</si>
  <si>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</si>
  <si>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</si>
  <si>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</si>
  <si>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</si>
  <si>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</si>
  <si>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</si>
  <si>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</si>
  <si>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</si>
  <si>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</si>
  <si>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</si>
  <si>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</si>
  <si>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</si>
  <si>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</si>
  <si>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</si>
  <si>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</si>
  <si>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</si>
  <si>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</si>
  <si>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</si>
  <si>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</si>
  <si>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</si>
  <si>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</si>
  <si>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</si>
  <si>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</si>
  <si>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</si>
  <si>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</si>
  <si>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</si>
  <si>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</si>
  <si>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</si>
  <si>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</si>
  <si>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</si>
  <si>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</si>
  <si>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</si>
  <si>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</si>
  <si>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</si>
  <si>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</si>
  <si>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</si>
  <si>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</si>
  <si>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</si>
  <si>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</si>
  <si>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</si>
  <si>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</si>
  <si>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</si>
  <si>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</si>
  <si>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</si>
  <si>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</si>
  <si>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</si>
  <si>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</si>
  <si>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</si>
  <si>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</si>
  <si>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</si>
  <si>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</si>
  <si>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</si>
  <si>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</si>
  <si>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</si>
  <si>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</si>
  <si>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</si>
  <si>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</si>
  <si>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</si>
  <si>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</si>
  <si>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</si>
  <si>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</si>
  <si>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</si>
  <si>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</si>
  <si>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</si>
  <si>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</si>
  <si>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</si>
  <si>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</si>
  <si>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</si>
  <si>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</si>
  <si>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</si>
  <si>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</si>
  <si>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</si>
  <si>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</si>
  <si>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</si>
  <si>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</si>
  <si>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</si>
  <si>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</si>
  <si>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</si>
  <si>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</si>
  <si>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</si>
  <si>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</si>
  <si>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</si>
  <si>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</si>
  <si>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</si>
  <si>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</si>
  <si>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</si>
  <si>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</si>
  <si>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</si>
  <si>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</si>
  <si>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</si>
  <si>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</si>
  <si>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</si>
  <si>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</si>
  <si>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</si>
  <si>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</si>
  <si>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</si>
  <si>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</si>
  <si>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</si>
  <si>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</si>
  <si>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</si>
  <si>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</si>
  <si>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</si>
  <si>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</si>
  <si>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</si>
  <si>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</si>
  <si>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</si>
  <si>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</si>
  <si>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</si>
  <si>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</si>
  <si>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</si>
  <si>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</si>
  <si>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</si>
  <si>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</si>
  <si>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</si>
  <si>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</si>
  <si>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</si>
  <si>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</si>
  <si>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</si>
  <si>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</si>
  <si>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</si>
  <si>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</si>
  <si>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</si>
  <si>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</si>
  <si>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</si>
  <si>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</si>
  <si>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</si>
  <si>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</si>
  <si>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</si>
  <si>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</si>
  <si>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</si>
  <si>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</si>
  <si>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</si>
  <si>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</si>
  <si>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</si>
  <si>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</si>
  <si>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</si>
  <si>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</si>
  <si>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</si>
  <si>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</si>
  <si>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</si>
  <si>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</si>
  <si>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</si>
  <si>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</si>
  <si>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</si>
  <si>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</si>
  <si>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</si>
  <si>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</si>
  <si>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</si>
  <si>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</si>
  <si>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</si>
  <si>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</si>
  <si>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</si>
  <si>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</si>
  <si>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</si>
  <si>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</si>
  <si>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</si>
  <si>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</si>
  <si>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</si>
  <si>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</si>
  <si>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</si>
  <si>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</si>
  <si>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</si>
  <si>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</si>
  <si>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</si>
  <si>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</si>
  <si>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</si>
  <si>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</si>
  <si>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</si>
  <si>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</si>
  <si>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</si>
  <si>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</si>
  <si>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</si>
  <si>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</si>
  <si>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</si>
  <si>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</si>
  <si>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</si>
  <si>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</si>
  <si>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</si>
  <si>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</si>
  <si>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</si>
  <si>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</si>
  <si>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</si>
  <si>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</si>
  <si>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</si>
  <si>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</si>
  <si>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</si>
  <si>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</si>
  <si>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</si>
  <si>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</si>
  <si>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</si>
  <si>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</si>
  <si>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</si>
  <si>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</si>
  <si>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</si>
  <si>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</si>
  <si>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</si>
  <si>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</si>
  <si>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</si>
  <si>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</si>
  <si>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</si>
  <si>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</si>
  <si>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</si>
  <si>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</si>
  <si>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</si>
  <si>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</si>
  <si>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</si>
  <si>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</si>
  <si>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</si>
  <si>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</si>
  <si>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</si>
  <si>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</si>
  <si>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</si>
  <si>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</si>
  <si>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</si>
  <si>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</si>
  <si>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</si>
  <si>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</si>
  <si>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</si>
  <si>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</si>
  <si>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</si>
  <si>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</si>
  <si>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</si>
  <si>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</si>
  <si>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</si>
  <si>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</si>
  <si>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</si>
  <si>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</si>
  <si>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</si>
  <si>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</si>
  <si>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</si>
  <si>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</si>
  <si>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</si>
  <si>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</si>
  <si>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</si>
  <si>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</si>
  <si>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</si>
  <si>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</si>
  <si>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</si>
  <si>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</si>
  <si>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</si>
  <si>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</si>
  <si>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</si>
  <si>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</si>
  <si>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</si>
  <si>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</si>
  <si>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</si>
  <si>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</si>
  <si>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</si>
  <si>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</si>
  <si>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</si>
  <si>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</si>
  <si>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</si>
  <si>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</si>
  <si>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</si>
  <si>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</si>
  <si>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</si>
  <si>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</si>
  <si>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</si>
  <si>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</si>
  <si>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</si>
  <si>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</si>
  <si>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</si>
  <si>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</si>
  <si>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</si>
  <si>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</si>
  <si>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</si>
  <si>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</si>
  <si>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</si>
  <si>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</si>
  <si>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</si>
  <si>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</si>
  <si>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</si>
  <si>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</si>
  <si>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</si>
  <si>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</si>
  <si>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</si>
  <si>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</si>
  <si>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</si>
  <si>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</si>
  <si>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</si>
  <si>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</si>
  <si>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</si>
  <si>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</si>
  <si>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</si>
  <si>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</si>
  <si>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</si>
  <si>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</si>
  <si>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</si>
  <si>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</si>
  <si>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</si>
  <si>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</si>
  <si>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</si>
  <si>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</si>
  <si>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</si>
  <si>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</si>
  <si>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</si>
  <si>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</si>
  <si>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</si>
  <si>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</si>
  <si>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</si>
  <si>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</si>
  <si>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</si>
  <si>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</si>
  <si>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</si>
  <si>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</si>
  <si>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</si>
  <si>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</si>
  <si>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</si>
  <si>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</si>
  <si>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</si>
  <si>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</si>
  <si>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</si>
  <si>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</si>
  <si>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</si>
  <si>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</si>
  <si>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</si>
  <si>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</si>
  <si>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</si>
  <si>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</si>
  <si>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</si>
  <si>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</si>
  <si>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</si>
  <si>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</si>
  <si>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</si>
  <si>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</si>
  <si>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</si>
  <si>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</si>
  <si>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</si>
  <si>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</si>
  <si>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</si>
  <si>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</si>
  <si>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</si>
  <si>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</si>
  <si>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</si>
  <si>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</si>
  <si>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</si>
  <si>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</si>
  <si>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</si>
  <si>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</si>
  <si>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</si>
  <si>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</si>
  <si>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</si>
  <si>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</si>
  <si>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</si>
  <si>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</si>
  <si>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</si>
  <si>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</si>
  <si>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</si>
  <si>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</si>
  <si>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</si>
  <si>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</si>
  <si>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</si>
  <si>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</si>
  <si>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</si>
  <si>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</si>
  <si>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</si>
  <si>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</si>
  <si>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</si>
  <si>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</si>
  <si>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</si>
  <si>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</si>
  <si>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</si>
  <si>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</si>
  <si>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</si>
  <si>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</si>
  <si>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</si>
  <si>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</si>
  <si>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</si>
  <si>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</si>
  <si>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</si>
  <si>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</si>
  <si>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</si>
  <si>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</si>
  <si>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</si>
  <si>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</si>
  <si>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</si>
  <si>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</si>
  <si>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</si>
  <si>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</si>
  <si>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</si>
  <si>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</si>
  <si>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</si>
  <si>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</si>
  <si>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</si>
  <si>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</si>
  <si>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</si>
  <si>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</si>
  <si>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</si>
  <si>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</si>
  <si>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</si>
  <si>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</si>
  <si>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</si>
  <si>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</si>
  <si>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</si>
  <si>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</si>
  <si>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</si>
  <si>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</si>
  <si>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</si>
  <si>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</si>
  <si>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</si>
  <si>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</si>
  <si>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</si>
  <si>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</si>
  <si>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</si>
  <si>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</si>
  <si>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</si>
  <si>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</si>
  <si>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</si>
  <si>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</si>
  <si>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</si>
  <si>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</si>
  <si>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</si>
  <si>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</si>
  <si>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</si>
  <si>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</si>
  <si>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</si>
  <si>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</si>
  <si>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</si>
  <si>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</si>
  <si>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</si>
  <si>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</si>
  <si>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</si>
  <si>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</si>
  <si>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</si>
  <si>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</si>
  <si>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</si>
  <si>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</si>
  <si>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</si>
  <si>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</si>
  <si>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</si>
  <si>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</si>
  <si>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</si>
  <si>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</si>
  <si>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</si>
  <si>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</si>
  <si>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</si>
  <si>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</si>
  <si>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</si>
  <si>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</si>
  <si>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</si>
  <si>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</si>
  <si>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</si>
  <si>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</si>
  <si>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</si>
  <si>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</si>
  <si>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</si>
  <si>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</si>
  <si>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</si>
  <si>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</si>
  <si>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</si>
  <si>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</si>
  <si>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</si>
  <si>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</si>
  <si>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</si>
  <si>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</si>
  <si>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</si>
  <si>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</si>
  <si>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</si>
  <si>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</si>
  <si>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</si>
  <si>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</si>
  <si>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</si>
  <si>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</si>
  <si>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</si>
  <si>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</si>
  <si>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</si>
  <si>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</si>
  <si>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</si>
  <si>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</si>
  <si>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</si>
  <si>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</si>
  <si>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</si>
  <si>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</si>
  <si>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</si>
  <si>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</si>
  <si>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</si>
  <si>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</si>
  <si>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</si>
  <si>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</si>
  <si>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</si>
  <si>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</si>
  <si>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</si>
  <si>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</si>
  <si>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</si>
  <si>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</si>
  <si>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</si>
  <si>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</si>
  <si>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</si>
  <si>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</si>
  <si>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</si>
  <si>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</si>
  <si>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</si>
  <si>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</si>
  <si>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</si>
  <si>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</si>
  <si>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</si>
  <si>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</si>
  <si>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</si>
  <si>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</si>
  <si>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</si>
  <si>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</si>
  <si>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</si>
  <si>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</si>
  <si>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</si>
  <si>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</si>
  <si>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</si>
  <si>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</si>
  <si>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</si>
  <si>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</si>
  <si>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</si>
  <si>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</si>
  <si>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</si>
  <si>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</si>
  <si>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</si>
  <si>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</si>
  <si>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</si>
  <si>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</si>
  <si>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</si>
  <si>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</si>
  <si>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</si>
  <si>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</si>
  <si>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</si>
  <si>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</si>
  <si>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</si>
  <si>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</si>
  <si>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</si>
  <si>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</si>
  <si>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</si>
  <si>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</si>
  <si>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</si>
  <si>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</si>
  <si>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</si>
  <si>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</si>
  <si>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</si>
  <si>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</si>
  <si>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</si>
  <si>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</si>
  <si>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</si>
  <si>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</si>
  <si>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</si>
  <si>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</si>
  <si>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</si>
  <si>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</si>
  <si>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</si>
  <si>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</si>
  <si>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</si>
  <si>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</si>
  <si>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</si>
  <si>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</si>
  <si>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</si>
  <si>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</si>
  <si>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</si>
  <si>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</si>
  <si>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</si>
  <si>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</si>
  <si>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</si>
  <si>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</si>
  <si>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</si>
  <si>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</si>
  <si>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</si>
  <si>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</si>
  <si>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</si>
  <si>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</si>
  <si>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</si>
  <si>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</si>
  <si>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</si>
  <si>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</si>
  <si>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</si>
  <si>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</si>
  <si>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</si>
  <si>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</si>
  <si>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</si>
  <si>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</si>
  <si>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</si>
  <si>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</si>
  <si>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</si>
  <si>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</si>
  <si>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</si>
  <si>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</si>
  <si>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</si>
  <si>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</si>
  <si>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</si>
  <si>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</si>
  <si>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</si>
  <si>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</si>
  <si>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</si>
  <si>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</si>
  <si>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</si>
  <si>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</si>
  <si>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</si>
  <si>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</si>
  <si>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</si>
  <si>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</si>
  <si>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</si>
  <si>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</si>
  <si>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</si>
  <si>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</si>
  <si>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</si>
  <si>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</si>
  <si>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</si>
  <si>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</si>
  <si>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</si>
  <si>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</si>
  <si>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</si>
  <si>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</si>
  <si>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</si>
  <si>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</si>
  <si>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</si>
  <si>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</si>
  <si>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</si>
  <si>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</si>
  <si>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</si>
  <si>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</si>
  <si>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</si>
  <si>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</si>
  <si>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</si>
  <si>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</si>
  <si>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</si>
  <si>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</si>
  <si>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</si>
  <si>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</si>
  <si>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</si>
  <si>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</si>
  <si>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</si>
  <si>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</si>
  <si>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</si>
  <si>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</si>
  <si>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</si>
  <si>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</si>
  <si>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</si>
  <si>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</si>
  <si>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</si>
  <si>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</si>
  <si>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</si>
  <si>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</si>
  <si>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</si>
  <si>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</si>
  <si>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</si>
  <si>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</si>
  <si>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</si>
  <si>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</si>
  <si>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</si>
  <si>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</si>
  <si>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</si>
  <si>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</si>
  <si>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</si>
  <si>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</si>
  <si>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</si>
  <si>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</si>
  <si>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</si>
  <si>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</si>
  <si>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</si>
  <si>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</si>
  <si>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</si>
  <si>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</si>
  <si>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</si>
  <si>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</si>
  <si>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</si>
  <si>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</si>
  <si>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</si>
  <si>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</si>
  <si>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</si>
  <si>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</si>
  <si>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</si>
  <si>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</si>
  <si>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</si>
  <si>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</si>
  <si>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</si>
  <si>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</si>
  <si>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</si>
  <si>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</si>
  <si>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</si>
  <si>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</si>
  <si>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</si>
  <si>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</si>
  <si>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</si>
  <si>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</si>
  <si>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</si>
  <si>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</si>
  <si>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</si>
  <si>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</si>
  <si>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</si>
  <si>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</si>
  <si>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</si>
  <si>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</si>
  <si>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</si>
  <si>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</si>
  <si>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</si>
  <si>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</si>
  <si>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</si>
  <si>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</si>
  <si>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</si>
  <si>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</si>
  <si>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</si>
  <si>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</si>
  <si>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</si>
  <si>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</si>
  <si>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</si>
  <si>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</si>
  <si>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</si>
  <si>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</si>
  <si>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</si>
  <si>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</si>
  <si>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</si>
  <si>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</si>
  <si>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</si>
  <si>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</si>
  <si>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</si>
  <si>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</si>
  <si>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</si>
  <si>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</si>
  <si>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</si>
  <si>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</si>
  <si>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</si>
  <si>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</si>
  <si>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</si>
  <si>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</si>
  <si>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</si>
  <si>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</si>
  <si>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</si>
  <si>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</si>
  <si>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</si>
  <si>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</si>
  <si>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</si>
  <si>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</si>
  <si>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</si>
  <si>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</si>
  <si>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</si>
  <si>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</si>
  <si>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</si>
  <si>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</si>
  <si>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</si>
  <si>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</si>
  <si>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</si>
  <si>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</si>
  <si>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</si>
  <si>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</si>
  <si>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</si>
  <si>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</si>
  <si>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</si>
  <si>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</si>
  <si>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</si>
  <si>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</si>
  <si>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</si>
  <si>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</si>
  <si>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</si>
  <si>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</si>
  <si>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</si>
  <si>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</si>
  <si>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</si>
  <si>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</si>
  <si>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</si>
  <si>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</si>
  <si>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</si>
  <si>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</si>
  <si>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</si>
  <si>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</si>
  <si>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</si>
  <si>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</si>
  <si>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</si>
  <si>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</si>
  <si>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</si>
  <si>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</si>
  <si>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</si>
  <si>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</si>
  <si>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</si>
  <si>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</si>
  <si>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</si>
  <si>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</si>
  <si>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</si>
  <si>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</si>
  <si>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</si>
  <si>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</si>
  <si>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</si>
  <si>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</si>
  <si>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</si>
  <si>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</si>
  <si>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</si>
  <si>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</si>
  <si>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</si>
  <si>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</si>
  <si>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</si>
  <si>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</si>
  <si>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</si>
  <si>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</si>
  <si>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</si>
  <si>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</si>
  <si>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</si>
  <si>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</si>
  <si>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</si>
  <si>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</si>
  <si>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</si>
  <si>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</si>
  <si>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</si>
  <si>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</si>
  <si>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</si>
  <si>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</si>
  <si>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</si>
  <si>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</si>
  <si>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</si>
  <si>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</si>
  <si>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</si>
  <si>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</si>
  <si>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</si>
  <si>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</si>
  <si>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</si>
  <si>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</si>
  <si>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</si>
  <si>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</si>
  <si>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</si>
  <si>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</si>
  <si>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</si>
  <si>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</si>
  <si>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</si>
  <si>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</si>
  <si>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</si>
  <si>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</si>
  <si>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</si>
  <si>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</si>
  <si>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</si>
  <si>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</si>
  <si>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</si>
  <si>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</si>
  <si>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</si>
  <si>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</si>
  <si>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</si>
  <si>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</si>
  <si>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</si>
  <si>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</si>
  <si>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</si>
  <si>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</si>
  <si>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</si>
  <si>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</si>
  <si>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</si>
  <si>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</si>
  <si>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</si>
  <si>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</si>
  <si>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</si>
  <si>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</si>
  <si>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</si>
  <si>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</si>
  <si>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</si>
  <si>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</si>
  <si>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</si>
  <si>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</si>
  <si>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</si>
  <si>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</si>
  <si>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</si>
  <si>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</si>
  <si>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</si>
  <si>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</si>
  <si>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</si>
  <si>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</si>
  <si>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</si>
  <si>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</si>
  <si>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</si>
  <si>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</si>
  <si>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</si>
  <si>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</si>
  <si>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</si>
  <si>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</si>
  <si>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</si>
  <si>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</si>
  <si>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</si>
  <si>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</si>
  <si>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</si>
  <si>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</si>
  <si>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</si>
  <si>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</si>
  <si>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</si>
  <si>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</si>
  <si>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</si>
  <si>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</si>
  <si>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</si>
  <si>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</si>
  <si>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</si>
  <si>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</si>
  <si>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</si>
  <si>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</si>
  <si>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</si>
  <si>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</si>
  <si>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</si>
  <si>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</si>
  <si>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</si>
  <si>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</si>
  <si>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</si>
  <si>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</si>
  <si>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</si>
  <si>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</si>
  <si>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</si>
  <si>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</si>
  <si>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</si>
  <si>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</si>
  <si>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</si>
  <si>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</si>
  <si>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</si>
  <si>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</si>
  <si>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</si>
  <si>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</si>
  <si>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</si>
  <si>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</si>
  <si>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</si>
  <si>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</si>
  <si>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</si>
  <si>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</si>
  <si>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</si>
  <si>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</si>
  <si>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</si>
  <si>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</si>
  <si>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</si>
  <si>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</si>
  <si>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</si>
  <si>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</si>
  <si>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</si>
  <si>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</si>
  <si>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</si>
  <si>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</si>
  <si>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</si>
  <si>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</si>
  <si>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</si>
  <si>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</si>
  <si>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</si>
  <si>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</si>
  <si>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</si>
  <si>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</si>
  <si>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</si>
  <si>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</si>
  <si>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</si>
  <si>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</si>
  <si>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</si>
  <si>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</si>
  <si>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</si>
  <si>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</si>
  <si>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</si>
  <si>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</si>
  <si>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</si>
  <si>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</si>
  <si>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</si>
  <si>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</si>
  <si>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</si>
  <si>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</si>
  <si>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</si>
  <si>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</si>
  <si>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</si>
  <si>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</si>
  <si>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</si>
  <si>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</si>
  <si>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</si>
  <si>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</si>
  <si>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</si>
  <si>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</si>
  <si>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</si>
  <si>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</si>
  <si>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</si>
  <si>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</si>
  <si>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</si>
  <si>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</si>
  <si>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</si>
  <si>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</si>
  <si>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</si>
  <si>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</si>
  <si>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</si>
  <si>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</si>
  <si>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</si>
  <si>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</si>
  <si>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</si>
  <si>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</si>
  <si>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</si>
  <si>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</si>
  <si>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</si>
  <si>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</si>
  <si>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</si>
  <si>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</si>
  <si>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</si>
  <si>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</si>
  <si>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</si>
  <si>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</si>
  <si>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</si>
  <si>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</si>
  <si>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</si>
  <si>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</si>
  <si>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</si>
  <si>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</si>
  <si>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</si>
  <si>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</si>
  <si>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</si>
  <si>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</si>
  <si>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</si>
  <si>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</si>
  <si>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</si>
  <si>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</si>
  <si>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</si>
  <si>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</si>
  <si>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</si>
  <si>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</si>
  <si>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</si>
  <si>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</si>
  <si>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</si>
  <si>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</si>
  <si>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</si>
  <si>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</si>
  <si>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</si>
  <si>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</si>
  <si>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</si>
  <si>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</si>
  <si>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</si>
  <si>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</si>
  <si>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</si>
  <si>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</si>
  <si>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</si>
  <si>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</si>
  <si>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</si>
  <si>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</si>
  <si>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</si>
  <si>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</si>
  <si>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</si>
  <si>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</si>
  <si>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</si>
  <si>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</si>
  <si>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</si>
  <si>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</si>
  <si>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</si>
  <si>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</si>
  <si>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</si>
  <si>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</si>
  <si>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</si>
  <si>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</si>
  <si>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</si>
  <si>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</si>
  <si>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</si>
  <si>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</si>
  <si>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</si>
  <si>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</si>
  <si>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</si>
  <si>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</si>
  <si>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</si>
  <si>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</si>
  <si>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</si>
  <si>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</si>
  <si>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</si>
  <si>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</si>
  <si>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</si>
  <si>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</si>
  <si>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</si>
  <si>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</si>
  <si>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</si>
  <si>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</si>
  <si>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</si>
  <si>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</si>
  <si>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</si>
  <si>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</si>
  <si>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</si>
  <si>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</si>
  <si>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</si>
  <si>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</si>
  <si>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</si>
  <si>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</si>
  <si>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</si>
  <si>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</si>
  <si>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</si>
  <si>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</si>
  <si>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</si>
  <si>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</si>
  <si>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</si>
  <si>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</si>
  <si>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</si>
  <si>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</si>
  <si>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</si>
  <si>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</si>
  <si>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</si>
  <si>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</si>
  <si>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</si>
  <si>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</si>
  <si>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</si>
  <si>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</si>
  <si>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</si>
  <si>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</si>
  <si>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</si>
  <si>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</si>
  <si>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</si>
  <si>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</si>
  <si>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</si>
  <si>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</si>
  <si>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</si>
  <si>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</si>
  <si>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</si>
  <si>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</si>
  <si>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</si>
  <si>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</si>
  <si>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</si>
  <si>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</si>
  <si>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</si>
  <si>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</si>
  <si>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</si>
  <si>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</si>
  <si>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</si>
  <si>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</si>
  <si>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</si>
  <si>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</si>
  <si>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</si>
  <si>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</si>
  <si>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</si>
  <si>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</si>
  <si>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</si>
  <si>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</si>
  <si>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</si>
  <si>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</si>
  <si>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</si>
  <si>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</si>
  <si>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</si>
  <si>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</si>
  <si>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</si>
  <si>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</si>
  <si>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</si>
  <si>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</si>
  <si>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</si>
  <si>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</si>
  <si>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</si>
  <si>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</si>
  <si>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</si>
  <si>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</si>
  <si>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</si>
  <si>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</si>
  <si>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</si>
  <si>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</si>
  <si>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</si>
  <si>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</si>
  <si>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</si>
  <si>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</si>
  <si>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</si>
  <si>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</si>
  <si>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</si>
  <si>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</si>
  <si>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</si>
  <si>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</si>
  <si>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</si>
  <si>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</si>
  <si>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</si>
  <si>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</si>
  <si>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</si>
  <si>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</si>
  <si>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</si>
  <si>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</si>
  <si>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</si>
  <si>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</si>
  <si>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</si>
  <si>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</si>
  <si>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</si>
  <si>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</si>
  <si>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</si>
  <si>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</si>
  <si>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</si>
  <si>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</si>
  <si>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</si>
  <si>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</si>
  <si>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</si>
  <si>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</si>
  <si>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</si>
  <si>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</si>
  <si>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</si>
  <si>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</si>
  <si>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</si>
  <si>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</si>
  <si>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</si>
  <si>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</si>
  <si>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</si>
  <si>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</si>
  <si>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</si>
  <si>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</si>
  <si>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</si>
  <si>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</si>
  <si>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</si>
  <si>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</si>
  <si>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</si>
  <si>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</si>
  <si>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</si>
  <si>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</si>
  <si>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</si>
  <si>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</si>
  <si>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</si>
  <si>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</si>
  <si>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</si>
  <si>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</si>
  <si>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</si>
  <si>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</si>
  <si>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</si>
  <si>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</si>
  <si>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</si>
  <si>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</si>
  <si>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</si>
  <si>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</si>
  <si>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</si>
  <si>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</si>
  <si>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</si>
  <si>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</si>
  <si>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</si>
  <si>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</si>
  <si>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</si>
  <si>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</si>
  <si>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</si>
  <si>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</si>
  <si>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</si>
  <si>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</si>
  <si>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</si>
  <si>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</si>
  <si>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</si>
  <si>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</si>
  <si>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</si>
  <si>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</si>
  <si>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</si>
  <si>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</si>
  <si>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</si>
  <si>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</si>
  <si>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</si>
  <si>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</si>
  <si>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</si>
  <si>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</si>
  <si>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</si>
  <si>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</si>
  <si>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</si>
  <si>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</si>
  <si>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</si>
  <si>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</si>
  <si>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</si>
  <si>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</si>
  <si>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</si>
  <si>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</si>
  <si>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</si>
  <si>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</si>
  <si>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</si>
  <si>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</si>
  <si>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</si>
  <si>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</si>
  <si>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</si>
  <si>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</si>
  <si>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</si>
  <si>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</si>
  <si>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</si>
  <si>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</si>
  <si>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</si>
  <si>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</si>
  <si>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</si>
  <si>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</si>
  <si>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</si>
  <si>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</si>
  <si>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</si>
  <si>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</si>
  <si>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</si>
  <si>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</si>
  <si>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</si>
  <si>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</si>
  <si>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</si>
  <si>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</si>
  <si>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</si>
  <si>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</si>
  <si>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</si>
  <si>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</si>
  <si>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</si>
  <si>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</si>
  <si>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</si>
  <si>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</si>
  <si>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</si>
  <si>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</si>
  <si>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</si>
  <si>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</si>
  <si>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</si>
  <si>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</si>
  <si>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</si>
  <si>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</si>
  <si>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</si>
  <si>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</si>
  <si>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</si>
  <si>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</si>
  <si>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</si>
  <si>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</si>
  <si>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</si>
  <si>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</si>
  <si>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</si>
  <si>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</si>
  <si>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</si>
  <si>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</si>
  <si>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</si>
  <si>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</si>
  <si>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</si>
  <si>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</si>
  <si>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</si>
  <si>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</si>
  <si>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</si>
  <si>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</si>
  <si>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</si>
  <si>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</si>
  <si>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</si>
  <si>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</si>
  <si>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</si>
  <si>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</si>
  <si>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</si>
  <si>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</si>
  <si>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</si>
  <si>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</si>
  <si>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</si>
  <si>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</si>
  <si>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</si>
  <si>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</si>
  <si>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</si>
  <si>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</si>
  <si>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</si>
  <si>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</si>
  <si>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</si>
  <si>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</si>
  <si>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</si>
  <si>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</si>
  <si>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</si>
  <si>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</si>
  <si>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</si>
  <si>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</si>
  <si>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</si>
  <si>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</si>
  <si>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</si>
  <si>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</si>
  <si>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</si>
  <si>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</si>
  <si>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</si>
  <si>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</si>
  <si>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</si>
  <si>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</si>
  <si>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</si>
  <si>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</si>
  <si>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</si>
  <si>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</si>
  <si>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</si>
  <si>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</si>
  <si>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</si>
  <si>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</si>
  <si>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</si>
  <si>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</si>
  <si>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</si>
  <si>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</si>
  <si>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</si>
  <si>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</si>
  <si>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</si>
  <si>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</si>
  <si>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</si>
  <si>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</si>
  <si>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</si>
  <si>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</si>
  <si>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</si>
  <si>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</si>
  <si>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</si>
  <si>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</si>
  <si>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</si>
  <si>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</si>
  <si>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</si>
  <si>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</si>
  <si>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</si>
  <si>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</si>
  <si>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</si>
  <si>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</si>
  <si>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</si>
  <si>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</si>
  <si>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</si>
  <si>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</si>
  <si>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</si>
  <si>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</si>
  <si>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</si>
  <si>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</si>
  <si>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</si>
  <si>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</si>
  <si>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</si>
  <si>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</si>
  <si>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</si>
  <si>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</si>
  <si>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</si>
  <si>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</si>
  <si>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</si>
  <si>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</si>
  <si>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</si>
  <si>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</si>
  <si>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</si>
  <si>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</si>
  <si>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</si>
  <si>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</si>
  <si>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</si>
  <si>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</si>
  <si>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</si>
  <si>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</si>
  <si>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</si>
  <si>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</si>
  <si>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</si>
  <si>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</si>
  <si>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</si>
  <si>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</si>
  <si>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</si>
  <si>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</si>
  <si>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</si>
  <si>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</si>
  <si>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</si>
  <si>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</si>
  <si>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</si>
  <si>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</si>
  <si>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</si>
  <si>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</si>
  <si>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</si>
  <si>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</si>
  <si>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</si>
  <si>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</si>
  <si>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</si>
  <si>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</si>
  <si>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</si>
  <si>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</si>
  <si>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</si>
  <si>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</si>
  <si>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</si>
  <si>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</si>
  <si>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</si>
  <si>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</si>
  <si>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</si>
  <si>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</si>
  <si>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</si>
  <si>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</si>
  <si>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</si>
  <si>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</si>
  <si>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</si>
  <si>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</si>
  <si>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</si>
  <si>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</si>
  <si>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</si>
  <si>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</si>
  <si>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</si>
  <si>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</si>
  <si>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</si>
  <si>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</si>
  <si>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</si>
  <si>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</si>
  <si>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</si>
  <si>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</si>
  <si>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</si>
  <si>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</si>
  <si>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</si>
  <si>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</si>
  <si>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</si>
  <si>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</si>
  <si>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</si>
  <si>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</si>
  <si>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</si>
  <si>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</si>
  <si>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</si>
  <si>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</si>
  <si>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</si>
  <si>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</si>
  <si>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</si>
  <si>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</si>
  <si>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</si>
  <si>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</si>
  <si>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</si>
  <si>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</si>
  <si>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</si>
  <si>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</si>
  <si>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</si>
  <si>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</si>
  <si>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</si>
  <si>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</si>
  <si>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</si>
  <si>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</si>
  <si>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</si>
  <si>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</si>
  <si>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</si>
  <si>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</si>
  <si>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</si>
  <si>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</si>
  <si>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</si>
  <si>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</si>
  <si>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</si>
  <si>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</si>
  <si>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</si>
  <si>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</si>
  <si>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</si>
  <si>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</si>
  <si>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</si>
  <si>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</si>
  <si>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</si>
  <si>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</si>
  <si>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</si>
  <si>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</si>
  <si>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</si>
  <si>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</si>
  <si>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</si>
  <si>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</si>
  <si>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</si>
  <si>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</si>
  <si>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</si>
  <si>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</si>
  <si>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</si>
  <si>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</si>
  <si>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</si>
  <si>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</si>
  <si>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</si>
  <si>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</si>
  <si>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</si>
  <si>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</si>
  <si>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</si>
  <si>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</si>
  <si>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</si>
  <si>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</si>
  <si>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</si>
  <si>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</si>
  <si>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</si>
  <si>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</si>
  <si>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</si>
  <si>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</si>
  <si>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</si>
  <si>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</si>
  <si>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</si>
  <si>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</si>
  <si>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</si>
  <si>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</si>
  <si>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</si>
  <si>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</si>
  <si>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</si>
  <si>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</si>
  <si>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</si>
  <si>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</si>
  <si>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</si>
  <si>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</si>
  <si>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</si>
  <si>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</si>
  <si>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</si>
  <si>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</si>
  <si>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</si>
  <si>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</si>
  <si>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</si>
  <si>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</si>
  <si>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</si>
  <si>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</si>
  <si>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</si>
  <si>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</si>
  <si>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</si>
  <si>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</si>
  <si>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</si>
  <si>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</si>
  <si>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</si>
  <si>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</si>
  <si>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</si>
  <si>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</si>
  <si>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</si>
  <si>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</si>
  <si>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</si>
  <si>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</si>
  <si>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</si>
  <si>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</si>
  <si>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</si>
  <si>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</si>
  <si>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</si>
  <si>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</si>
  <si>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</si>
  <si>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</si>
  <si>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</si>
  <si>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</si>
  <si>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</si>
  <si>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</si>
  <si>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</si>
  <si>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</si>
  <si>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</si>
  <si>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</si>
  <si>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</si>
  <si>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</si>
  <si>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</si>
  <si>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</si>
  <si>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</si>
  <si>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</si>
  <si>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</si>
  <si>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</si>
  <si>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</si>
  <si>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</si>
  <si>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</si>
  <si>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</si>
  <si>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</si>
  <si>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</si>
  <si>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</si>
  <si>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</si>
  <si>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</si>
  <si>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</si>
  <si>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</si>
  <si>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</si>
  <si>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</si>
  <si>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</si>
  <si>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</si>
  <si>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</si>
  <si>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</si>
  <si>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</si>
  <si>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</si>
  <si>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</si>
  <si>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</si>
  <si>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</si>
  <si>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</si>
  <si>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</si>
  <si>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</si>
  <si>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</si>
  <si>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</si>
  <si>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</si>
  <si>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</si>
  <si>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</si>
  <si>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</si>
  <si>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</si>
  <si>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</si>
  <si>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</si>
  <si>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</si>
  <si>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</si>
  <si>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</si>
  <si>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</si>
  <si>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</si>
  <si>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</si>
  <si>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</si>
  <si>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</si>
  <si>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</si>
  <si>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</si>
  <si>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</si>
  <si>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</si>
  <si>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</si>
  <si>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</si>
  <si>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</si>
  <si>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</si>
  <si>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</si>
  <si>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</si>
  <si>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</si>
  <si>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</si>
  <si>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</si>
  <si>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</si>
  <si>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</si>
  <si>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</si>
  <si>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</si>
  <si>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</si>
  <si>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</si>
  <si>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</si>
  <si>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</si>
  <si>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</si>
  <si>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</si>
  <si>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</si>
  <si>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</si>
  <si>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</si>
  <si>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</si>
  <si>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</si>
  <si>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</si>
  <si>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</si>
  <si>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</si>
  <si>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</si>
  <si>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</si>
  <si>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</si>
  <si>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</si>
  <si>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</si>
  <si>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</si>
  <si>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</si>
  <si>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</si>
  <si>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</si>
  <si>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</si>
  <si>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</si>
  <si>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</si>
  <si>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</si>
  <si>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</si>
  <si>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</si>
  <si>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</si>
  <si>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</si>
  <si>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</si>
  <si>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</si>
  <si>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</si>
  <si>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</si>
  <si>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</si>
  <si>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</si>
  <si>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</si>
  <si>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</si>
  <si>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</si>
  <si>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</si>
  <si>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</si>
  <si>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</si>
  <si>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</si>
  <si>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</si>
  <si>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</si>
  <si>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</si>
  <si>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</si>
  <si>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</si>
  <si>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</si>
  <si>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</si>
  <si>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</si>
  <si>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</si>
  <si>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</si>
  <si>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</si>
  <si>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</si>
  <si>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</si>
  <si>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</si>
  <si>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</si>
  <si>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</si>
  <si>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</si>
  <si>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</si>
  <si>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</si>
  <si>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</si>
  <si>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</si>
  <si>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</si>
  <si>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</si>
  <si>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</si>
  <si>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</si>
  <si>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</si>
  <si>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</si>
  <si>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</si>
  <si>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</si>
  <si>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</si>
  <si>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</si>
  <si>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</si>
  <si>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</si>
  <si>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</si>
  <si>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</si>
  <si>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</si>
  <si>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</si>
  <si>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</si>
  <si>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</si>
  <si>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</si>
  <si>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</si>
  <si>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</si>
  <si>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</si>
  <si>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</si>
  <si>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</si>
  <si>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</si>
  <si>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</si>
  <si>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</si>
  <si>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</si>
  <si>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</si>
  <si>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</si>
  <si>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</si>
  <si>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</si>
  <si>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</si>
  <si>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</si>
  <si>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</si>
  <si>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</si>
  <si>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</si>
  <si>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</si>
  <si>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</si>
  <si>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</si>
  <si>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</si>
  <si>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</si>
  <si>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</si>
  <si>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</si>
  <si>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</si>
  <si>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</si>
  <si>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</si>
  <si>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</si>
  <si>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</si>
  <si>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</si>
  <si>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</si>
  <si>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</si>
  <si>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</si>
  <si>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</si>
  <si>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</si>
  <si>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</si>
  <si>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</si>
  <si>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</si>
  <si>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</si>
  <si>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</si>
  <si>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</si>
  <si>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</si>
  <si>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</si>
  <si>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</si>
  <si>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</si>
  <si>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</si>
  <si>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</si>
  <si>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</si>
  <si>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</si>
  <si>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</si>
  <si>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</si>
  <si>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</si>
  <si>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</si>
  <si>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</si>
  <si>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</si>
  <si>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</si>
  <si>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</si>
  <si>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</si>
  <si>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</si>
  <si>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</si>
  <si>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</si>
  <si>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</si>
  <si>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</si>
  <si>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</si>
  <si>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</si>
  <si>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</si>
  <si>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</si>
  <si>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</si>
  <si>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</si>
  <si>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</si>
  <si>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</si>
  <si>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</si>
  <si>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</si>
  <si>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</si>
  <si>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</si>
  <si>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</si>
  <si>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</si>
  <si>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</si>
  <si>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</si>
  <si>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</si>
  <si>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</si>
  <si>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</si>
  <si>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</si>
  <si>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</si>
  <si>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</si>
  <si>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</si>
  <si>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</si>
  <si>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</si>
  <si>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</si>
  <si>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</si>
  <si>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</si>
  <si>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</si>
  <si>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</si>
  <si>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</si>
  <si>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</si>
  <si>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</si>
  <si>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</si>
  <si>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</si>
  <si>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</si>
  <si>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</si>
  <si>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</si>
  <si>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</si>
  <si>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</si>
  <si>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</si>
  <si>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</si>
  <si>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</si>
  <si>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</si>
  <si>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</si>
  <si>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</si>
  <si>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</si>
  <si>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</si>
  <si>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</si>
  <si>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</si>
  <si>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</si>
  <si>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</si>
  <si>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</si>
  <si>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</si>
  <si>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</si>
  <si>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</si>
  <si>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</si>
  <si>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</si>
  <si>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</si>
  <si>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</si>
  <si>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</si>
  <si>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</si>
  <si>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</si>
  <si>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</si>
  <si>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</si>
  <si>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</si>
  <si>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</si>
  <si>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</si>
  <si>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</si>
  <si>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</si>
  <si>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</si>
  <si>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</si>
  <si>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</si>
  <si>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</si>
  <si>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</si>
  <si>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</si>
  <si>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</si>
  <si>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</si>
  <si>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</si>
  <si>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</si>
  <si>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</si>
  <si>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</si>
  <si>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</si>
  <si>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</si>
  <si>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</si>
  <si>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</si>
  <si>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</si>
  <si>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</si>
  <si>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</si>
  <si>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</si>
  <si>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</si>
  <si>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</si>
  <si>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</si>
  <si>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</si>
  <si>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</si>
  <si>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</si>
  <si>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</si>
  <si>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</si>
  <si>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</si>
  <si>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</si>
  <si>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</si>
  <si>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</si>
  <si>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</si>
  <si>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</si>
  <si>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</si>
  <si>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</si>
  <si>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</si>
  <si>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</si>
  <si>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</si>
  <si>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</si>
  <si>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</si>
  <si>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</si>
  <si>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</si>
  <si>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</si>
  <si>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</si>
  <si>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</si>
  <si>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</si>
  <si>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</si>
  <si>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</si>
  <si>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</si>
  <si>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</si>
  <si>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</si>
  <si>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</si>
  <si>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</si>
  <si>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</si>
  <si>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</si>
  <si>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</si>
  <si>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</si>
  <si>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</si>
  <si>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</si>
  <si>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</si>
  <si>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</si>
  <si>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</si>
  <si>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</si>
  <si>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</si>
  <si>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</si>
  <si>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</si>
  <si>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</si>
  <si>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</si>
  <si>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</si>
  <si>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</si>
  <si>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</si>
  <si>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</si>
  <si>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</si>
  <si>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</si>
  <si>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</si>
  <si>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</si>
  <si>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</si>
  <si>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</si>
  <si>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</si>
  <si>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</si>
  <si>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</si>
  <si>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</si>
  <si>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</si>
  <si>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</si>
  <si>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</si>
  <si>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</si>
  <si>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</si>
  <si>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</si>
  <si>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</si>
  <si>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</si>
  <si>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</si>
  <si>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</si>
  <si>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</si>
  <si>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</si>
  <si>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</si>
  <si>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</si>
  <si>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</si>
  <si>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</si>
  <si>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</si>
  <si>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</si>
  <si>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</si>
  <si>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</si>
  <si>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</si>
  <si>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</si>
  <si>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</si>
  <si>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</si>
  <si>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</si>
  <si>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</si>
  <si>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</si>
  <si>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</si>
  <si>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</si>
  <si>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</si>
  <si>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</si>
  <si>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</si>
  <si>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</si>
  <si>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</si>
  <si>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</si>
  <si>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</si>
  <si>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</si>
  <si>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</si>
  <si>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</si>
  <si>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</si>
  <si>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</si>
  <si>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</si>
  <si>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</si>
  <si>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</si>
  <si>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</si>
  <si>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</si>
  <si>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</si>
  <si>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</si>
  <si>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</si>
  <si>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</si>
  <si>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</si>
  <si>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</si>
  <si>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</si>
  <si>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</si>
  <si>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</si>
  <si>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</si>
  <si>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</si>
  <si>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</si>
  <si>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</si>
  <si>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</si>
  <si>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</si>
  <si>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</si>
  <si>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</si>
  <si>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</si>
  <si>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</si>
  <si>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</si>
  <si>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</si>
  <si>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</si>
  <si>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</si>
  <si>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</si>
  <si>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</si>
  <si>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</si>
  <si>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</si>
  <si>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</si>
  <si>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</si>
  <si>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</si>
  <si>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</si>
  <si>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</si>
  <si>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</si>
  <si>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</si>
  <si>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</si>
  <si>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</si>
  <si>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</si>
  <si>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</si>
  <si>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</si>
  <si>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</si>
  <si>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</si>
  <si>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</si>
  <si>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</si>
  <si>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</si>
  <si>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</si>
  <si>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</si>
  <si>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</si>
  <si>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</si>
  <si>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</si>
  <si>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</si>
  <si>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</si>
  <si>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</si>
  <si>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</si>
  <si>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</si>
  <si>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</si>
  <si>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</si>
  <si>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</si>
  <si>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</si>
  <si>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</si>
  <si>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</si>
  <si>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</si>
  <si>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</si>
  <si>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</si>
  <si>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</si>
  <si>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</si>
  <si>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</si>
  <si>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</si>
  <si>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</si>
  <si>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</si>
  <si>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</si>
  <si>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</si>
  <si>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</si>
  <si>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</si>
  <si>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</si>
  <si>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</si>
  <si>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</si>
  <si>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</si>
  <si>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</si>
  <si>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</si>
  <si>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</si>
  <si>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</si>
  <si>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</si>
  <si>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</si>
  <si>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</si>
  <si>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</si>
  <si>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</si>
  <si>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</si>
  <si>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</si>
  <si>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</si>
  <si>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</si>
  <si>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</si>
  <si>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</si>
  <si>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</si>
  <si>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</si>
  <si>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</si>
  <si>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</si>
  <si>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</si>
  <si>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</si>
  <si>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</si>
  <si>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</si>
  <si>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</si>
  <si>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</si>
  <si>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</si>
  <si>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</si>
  <si>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</si>
  <si>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</si>
  <si>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</si>
  <si>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</si>
  <si>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</si>
  <si>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</si>
  <si>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</si>
  <si>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</si>
  <si>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</si>
  <si>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</si>
  <si>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</si>
  <si>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</si>
  <si>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</si>
  <si>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</si>
  <si>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</si>
  <si>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</si>
  <si>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</si>
  <si>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</si>
  <si>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</si>
  <si>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</si>
  <si>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</si>
  <si>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</si>
  <si>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</si>
  <si>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</si>
  <si>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</si>
  <si>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</si>
  <si>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</si>
  <si>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</si>
  <si>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</si>
  <si>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</si>
  <si>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</si>
  <si>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</si>
  <si>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</si>
  <si>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</si>
  <si>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</si>
  <si>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</si>
  <si>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</si>
  <si>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</si>
  <si>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</si>
  <si>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</si>
  <si>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</si>
  <si>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</si>
  <si>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</si>
  <si>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</si>
  <si>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</si>
  <si>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</si>
  <si>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</si>
  <si>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</si>
  <si>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</si>
  <si>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</si>
  <si>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</si>
  <si>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</si>
  <si>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</si>
  <si>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</si>
  <si>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</si>
  <si>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</si>
  <si>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</si>
  <si>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</si>
  <si>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</si>
  <si>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</si>
  <si>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</si>
  <si>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</si>
  <si>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</si>
  <si>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</si>
  <si>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</si>
  <si>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</si>
  <si>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</si>
  <si>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</si>
  <si>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</si>
  <si>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</si>
  <si>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</si>
  <si>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</si>
  <si>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</si>
  <si>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</si>
  <si>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</si>
  <si>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</si>
  <si>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</si>
  <si>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</si>
  <si>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</si>
  <si>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</si>
  <si>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</si>
  <si>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</si>
  <si>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</si>
  <si>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</si>
  <si>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</si>
  <si>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</si>
  <si>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</si>
  <si>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</si>
  <si>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</si>
  <si>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</si>
  <si>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</si>
  <si>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</si>
  <si>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</si>
  <si>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</si>
  <si>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</si>
  <si>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</si>
  <si>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</si>
  <si>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</si>
  <si>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</si>
  <si>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</si>
  <si>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</si>
  <si>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</si>
  <si>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</si>
  <si>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</si>
  <si>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</si>
  <si>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</si>
  <si>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</si>
  <si>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</si>
  <si>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</si>
  <si>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</si>
  <si>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</si>
  <si>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</si>
  <si>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</si>
  <si>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</si>
  <si>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</si>
  <si>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</si>
  <si>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</si>
  <si>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</si>
  <si>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</si>
  <si>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</si>
  <si>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</si>
  <si>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</si>
  <si>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</si>
  <si>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</si>
  <si>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</si>
  <si>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</si>
  <si>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</si>
  <si>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</si>
  <si>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</si>
  <si>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</si>
  <si>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</si>
  <si>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</si>
  <si>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</si>
  <si>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</si>
  <si>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</si>
  <si>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</si>
  <si>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</si>
  <si>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</si>
  <si>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</si>
  <si>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</si>
  <si>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</si>
  <si>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</si>
  <si>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</si>
  <si>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</si>
  <si>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</si>
  <si>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</si>
  <si>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</si>
  <si>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</si>
  <si>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</si>
  <si>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</si>
  <si>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</si>
  <si>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</si>
  <si>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</si>
  <si>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</si>
  <si>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</si>
  <si>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</si>
  <si>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</si>
  <si>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</si>
  <si>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</si>
  <si>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</si>
  <si>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</si>
  <si>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</si>
  <si>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</si>
  <si>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</si>
  <si>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</si>
  <si>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</si>
  <si>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</si>
  <si>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</si>
  <si>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</si>
  <si>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</si>
  <si>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</si>
  <si>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</si>
  <si>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</si>
  <si>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</si>
  <si>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</si>
  <si>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</si>
  <si>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</si>
  <si>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</si>
  <si>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</si>
  <si>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</si>
  <si>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</si>
  <si>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</si>
  <si>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</si>
  <si>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</si>
  <si>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</si>
  <si>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</si>
  <si>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</si>
  <si>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</si>
  <si>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</si>
  <si>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</si>
  <si>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</si>
  <si>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</si>
  <si>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</si>
  <si>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</si>
  <si>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</si>
  <si>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</si>
  <si>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</si>
  <si>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</si>
  <si>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</si>
  <si>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</si>
  <si>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</si>
  <si>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</si>
  <si>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</si>
  <si>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</si>
  <si>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</si>
  <si>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</si>
  <si>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</si>
  <si>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</si>
  <si>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</si>
  <si>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</si>
  <si>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</si>
  <si>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</si>
  <si>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</si>
  <si>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</si>
  <si>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</si>
  <si>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</si>
  <si>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</si>
  <si>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</si>
  <si>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</si>
  <si>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</si>
  <si>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</si>
  <si>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</si>
  <si>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</si>
  <si>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</si>
  <si>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</si>
  <si>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</si>
  <si>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</si>
  <si>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</si>
  <si>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</si>
  <si>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</si>
  <si>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</si>
  <si>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</si>
  <si>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</si>
  <si>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</si>
  <si>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</si>
  <si>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</si>
  <si>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</si>
  <si>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</si>
  <si>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</si>
  <si>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</si>
  <si>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</si>
  <si>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</si>
  <si>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</si>
  <si>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</si>
  <si>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</si>
  <si>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</si>
  <si>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</si>
  <si>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</si>
  <si>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</si>
  <si>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</si>
  <si>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</si>
  <si>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</si>
  <si>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</si>
  <si>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</si>
  <si>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</si>
  <si>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</si>
  <si>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</si>
  <si>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</si>
  <si>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</si>
  <si>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</si>
  <si>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</si>
  <si>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</si>
  <si>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</si>
  <si>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</si>
  <si>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</si>
  <si>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</si>
  <si>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</si>
  <si>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</si>
  <si>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</si>
  <si>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</si>
  <si>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</si>
  <si>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</si>
  <si>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</si>
  <si>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</si>
  <si>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</si>
  <si>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</si>
  <si>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</si>
  <si>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</si>
  <si>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</si>
  <si>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</si>
  <si>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</si>
  <si>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</si>
  <si>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</si>
  <si>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</si>
  <si>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</si>
  <si>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</si>
  <si>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</si>
  <si>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</si>
  <si>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</si>
  <si>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</si>
  <si>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</si>
  <si>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</si>
  <si>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</si>
  <si>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</si>
  <si>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</si>
  <si>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</si>
  <si>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</si>
  <si>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</si>
  <si>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</si>
  <si>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</si>
  <si>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</si>
  <si>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</si>
  <si>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</si>
  <si>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</si>
  <si>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</si>
  <si>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</si>
  <si>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</si>
  <si>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</si>
  <si>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</si>
  <si>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</si>
  <si>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</si>
  <si>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</si>
  <si>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</si>
  <si>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</si>
  <si>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</si>
  <si>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</si>
  <si>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</si>
  <si>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</si>
  <si>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</si>
  <si>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</si>
  <si>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</si>
  <si>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</si>
  <si>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</si>
  <si>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</si>
  <si>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</si>
  <si>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</si>
  <si>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</si>
  <si>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</si>
  <si>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</si>
  <si>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</si>
  <si>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</si>
  <si>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</si>
  <si>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</si>
  <si>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</si>
  <si>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</si>
  <si>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</si>
  <si>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</si>
  <si>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</si>
  <si>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</si>
  <si>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</si>
  <si>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</si>
  <si>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</si>
  <si>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</si>
  <si>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</si>
  <si>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</si>
  <si>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</si>
  <si>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</si>
  <si>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</si>
  <si>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</si>
  <si>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</si>
  <si>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</si>
  <si>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</si>
  <si>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</si>
  <si>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</si>
  <si>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</si>
  <si>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</si>
  <si>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</si>
  <si>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</si>
  <si>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</si>
  <si>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</si>
  <si>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</si>
  <si>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</si>
  <si>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</si>
  <si>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</si>
  <si>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</si>
  <si>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</si>
  <si>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</si>
  <si>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</si>
  <si>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</si>
  <si>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</si>
  <si>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</si>
  <si>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</si>
  <si>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</si>
  <si>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</si>
  <si>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</si>
  <si>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</si>
  <si>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</si>
  <si>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</si>
  <si>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</si>
  <si>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</si>
  <si>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</si>
  <si>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</si>
  <si>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</si>
  <si>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</si>
  <si>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</si>
  <si>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</si>
  <si>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</si>
  <si>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</si>
  <si>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</si>
  <si>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</si>
  <si>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</si>
  <si>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</si>
  <si>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</si>
  <si>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</si>
  <si>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</si>
  <si>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</si>
  <si>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</si>
  <si>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</si>
  <si>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</si>
  <si>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</si>
  <si>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</si>
  <si>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</si>
  <si>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</si>
  <si>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</si>
  <si>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</si>
  <si>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</si>
  <si>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</si>
  <si>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</si>
  <si>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</si>
  <si>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</si>
  <si>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</si>
  <si>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</si>
  <si>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</si>
  <si>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</si>
  <si>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</si>
  <si>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</si>
  <si>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</si>
  <si>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</si>
  <si>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</si>
  <si>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</si>
  <si>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</si>
  <si>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</si>
  <si>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</si>
  <si>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</si>
  <si>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</si>
  <si>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</si>
  <si>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</si>
  <si>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</si>
  <si>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</si>
  <si>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</si>
  <si>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</si>
  <si>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</si>
  <si>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</si>
  <si>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</si>
  <si>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</si>
  <si>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</si>
  <si>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</si>
  <si>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</si>
  <si>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</si>
  <si>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</si>
  <si>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</si>
  <si>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</si>
  <si>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</si>
  <si>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</si>
  <si>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</si>
  <si>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</si>
  <si>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</si>
  <si>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</si>
  <si>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</si>
  <si>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</si>
  <si>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</si>
  <si>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</si>
  <si>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</si>
  <si>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</si>
  <si>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</si>
  <si>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</si>
  <si>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</si>
  <si>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</si>
  <si>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</si>
  <si>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</si>
  <si>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</si>
  <si>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</si>
  <si>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</si>
  <si>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</si>
  <si>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</si>
  <si>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</si>
  <si>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</si>
  <si>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</si>
  <si>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</si>
  <si>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</si>
  <si>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</si>
  <si>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</si>
  <si>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</si>
  <si>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</si>
  <si>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</si>
  <si>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</si>
  <si>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</si>
  <si>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</si>
  <si>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</si>
  <si>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</si>
  <si>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</si>
  <si>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</si>
  <si>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</si>
  <si>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</si>
  <si>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</si>
  <si>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</si>
  <si>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</si>
  <si>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</si>
  <si>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</si>
  <si>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</si>
  <si>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</si>
  <si>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</si>
  <si>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</si>
  <si>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</si>
  <si>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</si>
  <si>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</si>
  <si>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</si>
  <si>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</si>
  <si>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</si>
  <si>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</si>
  <si>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</si>
  <si>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</si>
  <si>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</si>
  <si>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</si>
  <si>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</si>
  <si>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</si>
  <si>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</si>
  <si>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</si>
  <si>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</si>
  <si>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</si>
  <si>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</si>
  <si>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</si>
  <si>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</si>
  <si>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</si>
  <si>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</si>
  <si>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</si>
  <si>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</si>
  <si>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</si>
  <si>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</si>
  <si>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</si>
  <si>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</si>
  <si>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</si>
  <si>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</si>
  <si>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</si>
  <si>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</si>
  <si>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</si>
  <si>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</si>
  <si>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</si>
  <si>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</si>
  <si>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</si>
  <si>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</si>
  <si>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</si>
  <si>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</si>
  <si>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</si>
  <si>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</si>
  <si>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</si>
  <si>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</si>
  <si>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</si>
  <si>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</si>
  <si>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</si>
  <si>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</si>
  <si>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</si>
  <si>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</si>
  <si>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</si>
  <si>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</si>
  <si>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</si>
  <si>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</si>
  <si>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</si>
  <si>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</si>
  <si>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</si>
  <si>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</si>
  <si>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</si>
  <si>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</si>
  <si>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</si>
  <si>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</si>
  <si>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</si>
  <si>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</si>
  <si>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</si>
  <si>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</si>
  <si>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</si>
  <si>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</si>
  <si>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</si>
  <si>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</si>
  <si>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</si>
  <si>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</si>
  <si>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</si>
  <si>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</si>
  <si>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</si>
  <si>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</si>
  <si>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</si>
  <si>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</si>
  <si>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</si>
  <si>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</si>
  <si>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</si>
  <si>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</si>
  <si>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</si>
  <si>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</si>
  <si>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</si>
  <si>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</si>
  <si>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</si>
  <si>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</si>
  <si>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</si>
  <si>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</si>
  <si>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</si>
  <si>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</si>
  <si>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</si>
  <si>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</si>
  <si>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</si>
  <si>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</si>
  <si>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</si>
  <si>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</si>
  <si>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</si>
  <si>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</si>
  <si>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</si>
  <si>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</si>
  <si>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</si>
  <si>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</si>
  <si>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</si>
  <si>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</si>
  <si>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</si>
  <si>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</si>
  <si>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</si>
  <si>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</si>
  <si>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</si>
  <si>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</si>
  <si>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</si>
  <si>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</si>
  <si>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</si>
  <si>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</si>
  <si>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</si>
  <si>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</si>
  <si>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</si>
  <si>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</si>
  <si>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</si>
  <si>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</si>
  <si>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</si>
  <si>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</si>
  <si>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</si>
  <si>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</si>
  <si>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</si>
  <si>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</si>
  <si>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</si>
  <si>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</si>
  <si>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</si>
  <si>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</si>
  <si>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</si>
  <si>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</si>
  <si>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</si>
  <si>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</si>
  <si>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</si>
  <si>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</si>
  <si>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</si>
  <si>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</si>
  <si>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</si>
  <si>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</si>
  <si>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</si>
  <si>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</si>
  <si>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</si>
  <si>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</si>
  <si>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</si>
  <si>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</si>
  <si>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</si>
  <si>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</si>
  <si>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</si>
  <si>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</si>
  <si>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</si>
  <si>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</si>
  <si>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</si>
  <si>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</si>
  <si>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</si>
  <si>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</si>
  <si>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</si>
  <si>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</si>
  <si>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</si>
  <si>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</si>
  <si>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</si>
  <si>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</si>
  <si>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</si>
  <si>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</si>
  <si>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</si>
  <si>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</si>
  <si>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</si>
  <si>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</si>
  <si>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</si>
  <si>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</si>
  <si>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</si>
  <si>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</si>
  <si>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</si>
  <si>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</si>
  <si>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</si>
  <si>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</si>
  <si>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</si>
  <si>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</si>
  <si>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</si>
  <si>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</si>
  <si>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</si>
  <si>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</si>
  <si>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</si>
  <si>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</si>
  <si>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</si>
  <si>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</si>
  <si>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</si>
  <si>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</si>
  <si>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</si>
  <si>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</si>
  <si>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</si>
  <si>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</si>
  <si>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</si>
  <si>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</si>
  <si>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</si>
  <si>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</si>
  <si>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</si>
  <si>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</si>
  <si>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</si>
  <si>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</si>
  <si>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</si>
  <si>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</si>
  <si>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</si>
  <si>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</si>
  <si>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</si>
  <si>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</si>
  <si>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</si>
  <si>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</si>
  <si>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</si>
  <si>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</si>
  <si>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</si>
  <si>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</si>
  <si>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</si>
  <si>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</si>
  <si>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</si>
  <si>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</si>
  <si>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</si>
  <si>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</si>
  <si>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</si>
  <si>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</si>
  <si>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</si>
  <si>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</si>
  <si>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</si>
  <si>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</si>
  <si>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</si>
  <si>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</si>
  <si>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</si>
  <si>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</si>
  <si>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</si>
  <si>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</si>
  <si>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</si>
  <si>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</si>
  <si>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</si>
  <si>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</si>
  <si>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</si>
  <si>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</si>
  <si>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</si>
  <si>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</si>
  <si>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</si>
  <si>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</si>
  <si>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</si>
  <si>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</si>
  <si>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</si>
  <si>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</si>
  <si>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</si>
  <si>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</si>
  <si>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</si>
  <si>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</si>
  <si>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</si>
  <si>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</si>
  <si>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</si>
  <si>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</si>
  <si>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</si>
  <si>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</si>
  <si>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</si>
  <si>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</si>
  <si>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</si>
  <si>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</si>
  <si>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</si>
  <si>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</si>
  <si>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</si>
  <si>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</si>
  <si>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</si>
  <si>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</si>
  <si>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</si>
  <si>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</si>
  <si>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</si>
  <si>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</si>
  <si>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</si>
  <si>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</si>
  <si>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</si>
  <si>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</si>
  <si>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</si>
  <si>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</si>
  <si>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</si>
  <si>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</si>
  <si>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</si>
  <si>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</si>
  <si>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</si>
  <si>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</si>
  <si>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</si>
  <si>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</si>
  <si>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</si>
  <si>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</si>
  <si>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</si>
  <si>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</si>
  <si>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</si>
  <si>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</si>
  <si>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</si>
  <si>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</si>
  <si>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</si>
  <si>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</si>
  <si>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</si>
  <si>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</si>
  <si>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</si>
  <si>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</si>
  <si>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</si>
  <si>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</si>
  <si>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</si>
  <si>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</si>
  <si>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</si>
  <si>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</si>
  <si>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</si>
  <si>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</si>
  <si>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</si>
  <si>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</si>
  <si>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</si>
  <si>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</si>
  <si>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</si>
  <si>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</si>
  <si>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</si>
  <si>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</si>
  <si>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</si>
  <si>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</si>
  <si>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</si>
  <si>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</si>
  <si>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</si>
  <si>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</si>
  <si>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</si>
  <si>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</si>
  <si>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</si>
  <si>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</si>
  <si>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</si>
  <si>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</si>
  <si>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</si>
  <si>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</si>
  <si>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</si>
  <si>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</si>
  <si>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</si>
  <si>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</si>
  <si>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</si>
  <si>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</si>
  <si>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</si>
  <si>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</si>
  <si>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</si>
  <si>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</si>
  <si>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</si>
  <si>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</si>
  <si>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</si>
  <si>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</si>
  <si>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</si>
  <si>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</si>
  <si>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</si>
  <si>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</si>
  <si>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</si>
  <si>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</si>
  <si>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</si>
  <si>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</si>
  <si>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</si>
  <si>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</si>
  <si>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</si>
  <si>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</si>
  <si>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</si>
  <si>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</si>
  <si>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</si>
  <si>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</si>
  <si>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</si>
  <si>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</si>
  <si>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</si>
  <si>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</si>
  <si>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</si>
  <si>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</si>
  <si>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</si>
  <si>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</si>
  <si>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</si>
  <si>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</si>
  <si>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</si>
  <si>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</si>
  <si>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</si>
  <si>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</si>
  <si>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</si>
  <si>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</si>
  <si>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</si>
  <si>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</si>
  <si>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</si>
  <si>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</si>
  <si>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</si>
  <si>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</si>
  <si>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</si>
  <si>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</si>
  <si>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</si>
  <si>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</si>
  <si>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</si>
  <si>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</si>
  <si>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</si>
  <si>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</si>
  <si>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</si>
  <si>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</si>
  <si>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</si>
  <si>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</si>
  <si>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</si>
  <si>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</si>
  <si>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</si>
  <si>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</si>
  <si>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</si>
  <si>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</si>
  <si>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</si>
  <si>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</si>
  <si>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</si>
  <si>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</si>
  <si>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</si>
  <si>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</si>
  <si>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</si>
  <si>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</si>
  <si>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</si>
  <si>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</si>
  <si>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</si>
  <si>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</si>
  <si>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</si>
  <si>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</si>
  <si>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</si>
  <si>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</si>
  <si>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</si>
  <si>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</si>
  <si>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</si>
  <si>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</si>
  <si>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</si>
  <si>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</si>
  <si>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</si>
  <si>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</si>
  <si>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</si>
  <si>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</si>
  <si>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</si>
  <si>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</si>
  <si>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</si>
  <si>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</si>
  <si>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</si>
  <si>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</si>
  <si>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</si>
  <si>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</si>
  <si>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</si>
  <si>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</si>
  <si>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</si>
  <si>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</si>
  <si>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</si>
  <si>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</si>
  <si>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</si>
  <si>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</si>
  <si>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</si>
  <si>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</si>
  <si>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</si>
  <si>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</si>
  <si>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</si>
  <si>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</si>
  <si>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</si>
  <si>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</si>
  <si>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</si>
  <si>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</si>
  <si>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</si>
  <si>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</si>
  <si>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</si>
  <si>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</si>
  <si>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</si>
  <si>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</si>
  <si>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</si>
  <si>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</si>
  <si>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</si>
  <si>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</si>
  <si>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</si>
  <si>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</si>
  <si>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</si>
  <si>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</si>
  <si>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</si>
  <si>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</si>
  <si>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</si>
  <si>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</si>
  <si>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</si>
  <si>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</si>
  <si>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</si>
  <si>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</si>
  <si>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</si>
  <si>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</si>
  <si>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</si>
  <si>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</si>
  <si>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</si>
  <si>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</si>
  <si>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</si>
  <si>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</si>
  <si>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</si>
  <si>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</si>
  <si>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</si>
  <si>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</si>
  <si>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</si>
  <si>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</si>
  <si>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</si>
  <si>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</si>
  <si>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</si>
  <si>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</si>
  <si>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</si>
  <si>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</si>
  <si>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</si>
  <si>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</si>
  <si>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</si>
  <si>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</si>
  <si>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</si>
  <si>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</si>
  <si>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</si>
  <si>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</si>
  <si>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</si>
  <si>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</si>
  <si>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</si>
  <si>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</si>
  <si>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</si>
  <si>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</si>
  <si>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</si>
  <si>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</si>
  <si>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</si>
  <si>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</si>
  <si>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</si>
  <si>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</si>
  <si>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</si>
  <si>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</si>
  <si>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</si>
  <si>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</si>
  <si>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</si>
  <si>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</si>
  <si>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</si>
  <si>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</si>
  <si>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</si>
  <si>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</si>
  <si>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</si>
  <si>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</si>
  <si>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</si>
  <si>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</si>
  <si>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</si>
  <si>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</si>
  <si>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</si>
  <si>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</si>
  <si>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</si>
  <si>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</si>
  <si>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</si>
  <si>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</si>
  <si>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</si>
  <si>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</si>
  <si>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</si>
  <si>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</si>
  <si>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</si>
  <si>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</si>
  <si>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</si>
  <si>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</si>
  <si>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</si>
  <si>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</si>
  <si>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</si>
  <si>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</si>
  <si>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</si>
  <si>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</si>
  <si>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</si>
  <si>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</si>
  <si>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</si>
  <si>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</si>
  <si>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</si>
  <si>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</si>
  <si>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</si>
  <si>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</si>
  <si>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</si>
  <si>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</si>
  <si>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</si>
  <si>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</si>
  <si>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</si>
  <si>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</si>
  <si>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</si>
  <si>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</si>
  <si>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</si>
  <si>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</si>
  <si>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</si>
  <si>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</si>
  <si>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</si>
  <si>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</si>
  <si>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</si>
  <si>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</si>
  <si>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</si>
  <si>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</si>
  <si>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</si>
  <si>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</si>
  <si>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</si>
  <si>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</si>
  <si>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</si>
  <si>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</si>
  <si>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</si>
  <si>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</si>
  <si>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</si>
  <si>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</si>
  <si>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</si>
  <si>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</si>
  <si>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</si>
  <si>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</si>
  <si>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</si>
  <si>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</si>
  <si>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</si>
  <si>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</si>
  <si>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</si>
  <si>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</si>
  <si>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</si>
  <si>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</si>
  <si>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</si>
  <si>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</si>
  <si>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</si>
  <si>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</si>
  <si>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</si>
  <si>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</si>
  <si>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</si>
  <si>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</si>
  <si>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</si>
  <si>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</si>
  <si>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</si>
  <si>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</si>
  <si>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</si>
  <si>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</si>
  <si>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</si>
  <si>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</si>
  <si>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</si>
  <si>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</si>
  <si>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</si>
  <si>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</si>
  <si>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</si>
  <si>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</si>
  <si>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</si>
  <si>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</si>
  <si>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</si>
  <si>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</si>
  <si>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</si>
  <si>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</si>
  <si>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</si>
  <si>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</si>
  <si>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</si>
  <si>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</si>
  <si>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</si>
  <si>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</si>
  <si>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</si>
  <si>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</si>
  <si>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</si>
  <si>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</si>
  <si>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</si>
  <si>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</si>
  <si>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</si>
  <si>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</si>
  <si>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</si>
  <si>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</si>
  <si>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</si>
  <si>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</si>
  <si>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</si>
  <si>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</si>
  <si>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</si>
  <si>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</si>
  <si>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</si>
  <si>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</si>
  <si>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</si>
  <si>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</si>
  <si>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</si>
  <si>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</si>
  <si>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</si>
  <si>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</si>
  <si>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</si>
  <si>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</si>
  <si>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</si>
  <si>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</si>
  <si>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</si>
  <si>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</si>
  <si>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</si>
  <si>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</si>
  <si>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</si>
  <si>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</si>
  <si>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</si>
  <si>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</si>
  <si>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</si>
  <si>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</si>
  <si>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</si>
  <si>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</si>
  <si>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</si>
  <si>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</si>
  <si>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</si>
  <si>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</si>
  <si>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</si>
  <si>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</si>
  <si>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</si>
  <si>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</si>
  <si>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</si>
  <si>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</si>
  <si>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</si>
  <si>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</si>
  <si>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</si>
  <si>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</si>
  <si>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</si>
  <si>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</si>
  <si>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</si>
  <si>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</si>
  <si>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</si>
  <si>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</si>
  <si>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</si>
  <si>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</si>
  <si>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</si>
  <si>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</si>
  <si>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</si>
  <si>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</si>
  <si>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</si>
  <si>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</si>
  <si>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</si>
  <si>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</si>
  <si>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</si>
  <si>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</si>
  <si>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</si>
  <si>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</si>
  <si>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</si>
  <si>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</si>
  <si>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</si>
  <si>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</si>
  <si>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</si>
  <si>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</si>
  <si>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</si>
  <si>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</si>
  <si>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</si>
  <si>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</si>
  <si>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</si>
  <si>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</si>
  <si>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</si>
  <si>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</si>
  <si>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</si>
  <si>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</si>
  <si>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</si>
  <si>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</si>
  <si>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</si>
  <si>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</si>
  <si>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</si>
  <si>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</si>
  <si>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</si>
  <si>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</si>
  <si>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</si>
  <si>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</si>
  <si>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</si>
  <si>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</si>
  <si>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</si>
  <si>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</si>
  <si>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</si>
  <si>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</si>
  <si>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</si>
  <si>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</si>
  <si>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</si>
  <si>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</si>
  <si>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</si>
  <si>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</si>
  <si>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</si>
  <si>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</si>
  <si>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</si>
  <si>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</si>
  <si>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</si>
  <si>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</si>
  <si>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</si>
  <si>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</si>
  <si>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</si>
  <si>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</si>
  <si>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</si>
  <si>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</si>
  <si>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</si>
  <si>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</si>
  <si>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</si>
  <si>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</si>
  <si>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</si>
  <si>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</si>
  <si>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</si>
  <si>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</si>
  <si>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</si>
  <si>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</si>
  <si>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</si>
  <si>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</si>
  <si>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</si>
  <si>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</si>
  <si>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</si>
  <si>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</si>
  <si>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</si>
  <si>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</si>
  <si>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</si>
  <si>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</si>
  <si>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</si>
  <si>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</si>
  <si>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</si>
  <si>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</si>
  <si>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</si>
  <si>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</si>
  <si>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</si>
  <si>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</si>
  <si>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</si>
  <si>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</si>
  <si>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</si>
  <si>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</si>
  <si>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</si>
  <si>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</si>
  <si>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</si>
  <si>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</si>
  <si>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</si>
  <si>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</si>
  <si>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</si>
  <si>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</si>
  <si>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</si>
  <si>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</si>
  <si>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</si>
  <si>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</si>
  <si>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</si>
  <si>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</si>
  <si>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</si>
  <si>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</si>
  <si>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</si>
  <si>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</si>
  <si>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</si>
  <si>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</si>
  <si>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</si>
  <si>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</si>
  <si>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</si>
  <si>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</si>
  <si>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</si>
  <si>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</si>
  <si>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</si>
  <si>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</si>
  <si>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</si>
  <si>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</si>
  <si>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</si>
  <si>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</si>
  <si>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</si>
  <si>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</si>
  <si>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</si>
  <si>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</si>
  <si>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</si>
  <si>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</si>
  <si>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</si>
  <si>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</si>
  <si>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</si>
  <si>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</si>
  <si>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</si>
  <si>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</si>
  <si>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</si>
  <si>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</si>
  <si>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</si>
  <si>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</si>
  <si>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</si>
  <si>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</si>
  <si>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</si>
  <si>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</si>
  <si>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</si>
  <si>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</si>
  <si>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</si>
  <si>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</si>
  <si>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</si>
  <si>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</si>
  <si>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</si>
  <si>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</si>
  <si>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</si>
  <si>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</si>
  <si>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</si>
  <si>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</si>
  <si>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</si>
  <si>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</si>
  <si>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</si>
  <si>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</si>
  <si>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</si>
  <si>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</si>
  <si>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</si>
  <si>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</si>
  <si>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</si>
  <si>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</si>
  <si>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</si>
  <si>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</si>
  <si>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</si>
  <si>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</si>
  <si>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</si>
  <si>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</si>
  <si>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</si>
  <si>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</si>
  <si>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</si>
  <si>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</si>
  <si>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</si>
  <si>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</si>
  <si>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</si>
  <si>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</si>
  <si>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</si>
  <si>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</si>
  <si>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</si>
  <si>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</si>
  <si>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</si>
  <si>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</si>
  <si>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</si>
  <si>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</si>
  <si>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</si>
  <si>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</si>
  <si>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</si>
  <si>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</si>
  <si>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</si>
  <si>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</si>
  <si>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</si>
  <si>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</si>
  <si>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</si>
  <si>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</si>
  <si>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</si>
  <si>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</si>
  <si>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</si>
  <si>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</si>
  <si>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</si>
  <si>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</si>
  <si>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</si>
  <si>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</si>
  <si>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</si>
  <si>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</si>
  <si>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</si>
  <si>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</si>
  <si>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</si>
  <si>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</si>
  <si>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</si>
  <si>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</si>
  <si>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</si>
  <si>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</si>
  <si>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</si>
  <si>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</si>
  <si>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</si>
  <si>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</si>
  <si>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</si>
  <si>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</si>
  <si>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</si>
  <si>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</si>
  <si>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</si>
  <si>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</si>
  <si>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</si>
  <si>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</si>
  <si>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</si>
  <si>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</si>
  <si>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</si>
  <si>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</si>
  <si>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</si>
  <si>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</si>
  <si>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</si>
  <si>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</si>
  <si>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</si>
  <si>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</si>
  <si>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</si>
  <si>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</si>
  <si>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</si>
  <si>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</si>
  <si>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</si>
  <si>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</si>
  <si>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</si>
  <si>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</si>
  <si>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</si>
  <si>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</si>
  <si>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</si>
  <si>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</si>
  <si>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</si>
  <si>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</si>
  <si>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</si>
  <si>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</si>
  <si>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</si>
  <si>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</si>
  <si>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</si>
  <si>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</si>
  <si>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</si>
  <si>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</si>
  <si>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</si>
  <si>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</si>
  <si>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</si>
  <si>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</si>
  <si>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</si>
  <si>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</si>
  <si>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</si>
  <si>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</si>
  <si>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</si>
  <si>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</si>
  <si>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</si>
  <si>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</si>
  <si>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</si>
  <si>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</si>
  <si>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</si>
  <si>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</si>
  <si>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</si>
  <si>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</si>
  <si>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</si>
  <si>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</si>
  <si>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</si>
  <si>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</si>
  <si>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</si>
  <si>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</si>
  <si>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</si>
  <si>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</si>
  <si>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</si>
  <si>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</si>
  <si>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</si>
  <si>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</si>
  <si>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</si>
  <si>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</si>
  <si>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</si>
  <si>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</si>
  <si>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</si>
  <si>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</si>
  <si>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</si>
  <si>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</si>
  <si>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</si>
  <si>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</si>
  <si>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</si>
  <si>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</si>
  <si>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</si>
  <si>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</si>
  <si>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</si>
  <si>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</si>
  <si>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</si>
  <si>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</si>
  <si>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</si>
  <si>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</si>
  <si>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</si>
  <si>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</si>
  <si>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</si>
  <si>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</si>
  <si>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</si>
  <si>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</si>
  <si>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</si>
  <si>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</si>
  <si>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</si>
  <si>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</si>
  <si>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</si>
  <si>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</si>
  <si>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</si>
  <si>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</si>
  <si>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</si>
  <si>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</si>
  <si>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</si>
  <si>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</si>
  <si>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</si>
  <si>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</si>
  <si>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</si>
  <si>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</si>
  <si>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</si>
  <si>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</si>
  <si>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</si>
  <si>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</si>
  <si>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</si>
  <si>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</si>
  <si>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</si>
  <si>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</si>
  <si>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</si>
  <si>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</si>
  <si>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</si>
  <si>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</si>
  <si>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</si>
  <si>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</si>
  <si>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</si>
  <si>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</si>
  <si>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</si>
  <si>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</si>
  <si>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</si>
  <si>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</si>
  <si>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</si>
  <si>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</si>
  <si>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</si>
  <si>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</si>
  <si>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</si>
  <si>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</si>
  <si>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</si>
  <si>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</si>
  <si>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</si>
  <si>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</si>
  <si>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</si>
  <si>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</si>
  <si>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</si>
  <si>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</si>
  <si>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</si>
  <si>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</si>
  <si>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</si>
  <si>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</si>
  <si>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</si>
  <si>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</si>
  <si>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</si>
  <si>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</si>
  <si>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</si>
  <si>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</si>
  <si>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</si>
  <si>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</si>
  <si>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</si>
  <si>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</si>
  <si>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</si>
  <si>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</si>
  <si>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</si>
  <si>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</si>
  <si>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</si>
  <si>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</si>
  <si>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</si>
  <si>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</si>
  <si>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</si>
  <si>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</si>
  <si>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</si>
  <si>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</si>
  <si>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</si>
  <si>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</si>
  <si>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</si>
  <si>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</si>
  <si>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</si>
  <si>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</si>
  <si>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</si>
  <si>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</si>
  <si>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</si>
  <si>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</si>
  <si>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</si>
  <si>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</si>
  <si>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</si>
  <si>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</si>
  <si>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</si>
  <si>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</si>
  <si>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</si>
  <si>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</si>
  <si>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</si>
  <si>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</si>
  <si>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</si>
  <si>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</si>
  <si>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</si>
  <si>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</si>
  <si>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</si>
  <si>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</si>
  <si>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</si>
  <si>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</si>
  <si>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</si>
  <si>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</si>
  <si>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</si>
  <si>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</si>
  <si>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</si>
  <si>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</si>
  <si>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</si>
  <si>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</si>
  <si>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</si>
  <si>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</si>
  <si>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</si>
  <si>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</si>
  <si>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</si>
  <si>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</si>
  <si>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</si>
  <si>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</si>
  <si>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</si>
  <si>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</si>
  <si>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</si>
  <si>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</si>
  <si>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</si>
  <si>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</si>
  <si>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</si>
  <si>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</si>
  <si>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</si>
  <si>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</si>
  <si>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</si>
  <si>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</si>
  <si>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</si>
  <si>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</si>
  <si>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</si>
  <si>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</si>
  <si>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</si>
  <si>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</si>
  <si>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</si>
  <si>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</si>
  <si>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</si>
  <si>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</si>
  <si>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</si>
  <si>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</si>
  <si>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</si>
  <si>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</si>
  <si>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</si>
  <si>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</si>
  <si>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</si>
  <si>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</si>
  <si>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</si>
  <si>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</si>
  <si>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</si>
  <si>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</si>
  <si>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</si>
  <si>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</si>
  <si>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</si>
  <si>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</si>
  <si>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</si>
  <si>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</si>
  <si>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</si>
  <si>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</si>
  <si>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</si>
  <si>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</si>
  <si>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</si>
  <si>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</si>
  <si>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</si>
  <si>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</si>
  <si>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</si>
  <si>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</si>
  <si>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</si>
  <si>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</si>
  <si>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</si>
  <si>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</si>
  <si>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</si>
  <si>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</si>
  <si>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</si>
  <si>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</si>
  <si>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</si>
  <si>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</si>
  <si>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</si>
  <si>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</si>
  <si>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</si>
  <si>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</si>
  <si>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</si>
  <si>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</si>
  <si>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</si>
  <si>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</si>
  <si>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</si>
  <si>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</si>
  <si>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</si>
  <si>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</si>
  <si>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</si>
  <si>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</si>
  <si>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</si>
  <si>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</si>
  <si>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</si>
  <si>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</si>
  <si>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</si>
  <si>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</si>
  <si>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</si>
  <si>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</si>
  <si>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</si>
  <si>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</si>
  <si>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</si>
  <si>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</si>
  <si>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</si>
  <si>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</si>
  <si>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</si>
  <si>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</si>
  <si>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</si>
  <si>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</si>
  <si>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</si>
  <si>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</si>
  <si>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</si>
  <si>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</si>
  <si>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</si>
  <si>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</si>
  <si>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</si>
  <si>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</si>
  <si>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</si>
  <si>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</si>
  <si>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</si>
  <si>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</si>
  <si>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</si>
  <si>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</si>
  <si>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</si>
  <si>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</si>
  <si>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</si>
  <si>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</si>
  <si>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</si>
  <si>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</si>
  <si>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</si>
  <si>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</si>
  <si>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</si>
  <si>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</si>
  <si>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</si>
  <si>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</si>
  <si>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</si>
  <si>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</si>
  <si>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</si>
  <si>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</si>
  <si>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</si>
  <si>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</si>
  <si>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</si>
  <si>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</si>
  <si>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</si>
  <si>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</si>
  <si>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</si>
  <si>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</si>
  <si>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</si>
  <si>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</si>
  <si>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</si>
  <si>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</si>
  <si>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</si>
  <si>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</si>
  <si>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</si>
  <si>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</si>
  <si>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</si>
  <si>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</si>
  <si>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</si>
  <si>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</si>
  <si>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</si>
  <si>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</si>
  <si>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</si>
  <si>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</si>
  <si>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</si>
  <si>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</si>
  <si>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</si>
  <si>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</si>
  <si>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</si>
  <si>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</si>
  <si>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</si>
  <si>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</si>
  <si>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</si>
  <si>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</si>
  <si>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</si>
  <si>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</si>
  <si>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</si>
  <si>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</si>
  <si>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</si>
  <si>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</si>
  <si>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</si>
  <si>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</si>
  <si>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</si>
  <si>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</si>
  <si>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</si>
  <si>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</si>
  <si>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</si>
  <si>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</si>
  <si>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</si>
  <si>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</si>
  <si>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</si>
  <si>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</si>
  <si>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</si>
  <si>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</si>
  <si>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</si>
  <si>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</si>
  <si>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</si>
  <si>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</si>
  <si>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</si>
  <si>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</si>
  <si>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</si>
  <si>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</si>
  <si>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</si>
  <si>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</si>
  <si>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</si>
  <si>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</si>
  <si>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</si>
  <si>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</si>
  <si>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</si>
  <si>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</si>
  <si>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</si>
  <si>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</si>
  <si>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</si>
  <si>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</si>
  <si>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</si>
  <si>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</si>
  <si>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</si>
  <si>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</si>
  <si>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</si>
  <si>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</si>
  <si>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</si>
  <si>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</si>
  <si>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</si>
  <si>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</si>
  <si>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</si>
  <si>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</si>
  <si>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</si>
  <si>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</si>
  <si>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</si>
  <si>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</si>
  <si>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</si>
  <si>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</si>
  <si>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</si>
  <si>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</si>
  <si>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</si>
  <si>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</si>
  <si>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</si>
  <si>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</si>
  <si>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</si>
  <si>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</si>
  <si>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</si>
  <si>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</si>
  <si>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</si>
  <si>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</si>
  <si>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</si>
  <si>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</si>
  <si>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</si>
  <si>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</si>
  <si>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</si>
  <si>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</si>
  <si>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</si>
  <si>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</si>
  <si>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</si>
  <si>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</si>
  <si>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</si>
  <si>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</si>
  <si>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</si>
  <si>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</si>
  <si>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</si>
  <si>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</si>
  <si>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</si>
  <si>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</si>
  <si>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</si>
  <si>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</si>
  <si>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</si>
  <si>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</si>
  <si>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</si>
  <si>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</si>
  <si>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</si>
  <si>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</si>
  <si>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</si>
  <si>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</si>
  <si>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</si>
  <si>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</si>
  <si>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</si>
  <si>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</si>
  <si>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</si>
  <si>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</si>
  <si>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</si>
  <si>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</si>
  <si>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</si>
  <si>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</si>
  <si>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</si>
  <si>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</si>
  <si>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</si>
  <si>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</si>
  <si>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</si>
  <si>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</si>
  <si>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</si>
  <si>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</si>
  <si>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</si>
  <si>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</si>
  <si>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</si>
  <si>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</si>
  <si>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</si>
  <si>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</si>
  <si>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</si>
  <si>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</si>
  <si>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</si>
  <si>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</si>
  <si>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</si>
  <si>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</si>
  <si>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</si>
  <si>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</si>
  <si>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</si>
  <si>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</si>
  <si>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</si>
  <si>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</si>
  <si>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</si>
  <si>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</si>
  <si>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</si>
  <si>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</si>
  <si>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</si>
  <si>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</si>
  <si>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</si>
  <si>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</si>
  <si>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</si>
  <si>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</si>
  <si>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</si>
  <si>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</si>
  <si>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</si>
  <si>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</si>
  <si>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</si>
  <si>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</si>
  <si>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</si>
  <si>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</si>
  <si>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</si>
  <si>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</si>
  <si>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</si>
  <si>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</si>
  <si>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</si>
  <si>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</si>
  <si>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</si>
  <si>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</si>
  <si>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</si>
  <si>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</si>
  <si>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</si>
  <si>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</si>
  <si>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</si>
  <si>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</si>
  <si>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</si>
  <si>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</si>
  <si>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</si>
  <si>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</si>
  <si>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</si>
  <si>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</si>
  <si>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</si>
  <si>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</si>
  <si>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</si>
  <si>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</si>
  <si>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</si>
  <si>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</si>
  <si>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</si>
  <si>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</si>
  <si>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</si>
  <si>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</si>
  <si>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</si>
  <si>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</si>
  <si>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</si>
  <si>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</si>
  <si>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</si>
  <si>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</si>
  <si>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</si>
  <si>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</si>
  <si>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</si>
  <si>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</si>
  <si>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</si>
  <si>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</si>
  <si>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</si>
  <si>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</si>
  <si>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</si>
  <si>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</si>
  <si>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</si>
  <si>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</si>
  <si>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</si>
  <si>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</si>
  <si>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</si>
  <si>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</si>
  <si>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</si>
  <si>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</si>
  <si>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</si>
  <si>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</si>
  <si>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</si>
  <si>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</si>
  <si>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</si>
  <si>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</si>
  <si>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</si>
  <si>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</si>
  <si>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</si>
  <si>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</si>
  <si>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</si>
  <si>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</si>
  <si>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</si>
  <si>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</si>
  <si>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</si>
  <si>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</si>
  <si>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</si>
  <si>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</si>
  <si>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</si>
  <si>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</si>
  <si>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</si>
  <si>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</si>
  <si>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</si>
  <si>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</si>
  <si>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</si>
  <si>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</si>
  <si>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</si>
  <si>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</si>
  <si>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</si>
  <si>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</si>
  <si>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</si>
  <si>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</si>
  <si>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</si>
  <si>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</si>
  <si>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</si>
  <si>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</si>
  <si>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</si>
  <si>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</si>
  <si>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</si>
  <si>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</si>
  <si>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</si>
  <si>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</si>
  <si>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</si>
  <si>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</si>
  <si>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</si>
  <si>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</si>
  <si>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</si>
  <si>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</si>
  <si>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</si>
  <si>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</si>
  <si>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</si>
  <si>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</si>
  <si>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</si>
  <si>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</si>
  <si>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</si>
  <si>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</si>
  <si>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</si>
  <si>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</si>
  <si>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</si>
  <si>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</si>
  <si>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</si>
  <si>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</si>
  <si>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</si>
  <si>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</si>
  <si>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</si>
  <si>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</si>
  <si>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</si>
  <si>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</si>
  <si>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</si>
  <si>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</si>
  <si>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</si>
  <si>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</si>
  <si>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</si>
  <si>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</si>
  <si>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</si>
  <si>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</si>
  <si>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</si>
  <si>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</si>
  <si>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</si>
  <si>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</si>
  <si>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</si>
  <si>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</si>
  <si>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</si>
  <si>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</si>
  <si>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</si>
  <si>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</si>
  <si>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</si>
  <si>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</si>
  <si>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</si>
  <si>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</si>
  <si>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</si>
  <si>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</si>
  <si>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</si>
  <si>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</si>
  <si>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</si>
  <si>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</si>
  <si>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</si>
  <si>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</si>
  <si>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</si>
  <si>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</si>
  <si>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</si>
  <si>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</si>
  <si>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</si>
  <si>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</si>
  <si>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</si>
  <si>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</si>
  <si>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</si>
  <si>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</si>
  <si>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</si>
  <si>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</si>
  <si>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</si>
  <si>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</si>
  <si>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</si>
  <si>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</si>
  <si>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</si>
  <si>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</si>
  <si>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</si>
  <si>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</si>
  <si>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</si>
  <si>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</si>
  <si>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</si>
  <si>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</si>
  <si>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</si>
  <si>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</si>
  <si>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</si>
  <si>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</si>
  <si>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</si>
  <si>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</si>
  <si>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</si>
  <si>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</si>
  <si>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</si>
  <si>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</si>
  <si>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</si>
  <si>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</si>
  <si>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</si>
  <si>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</si>
  <si>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</si>
  <si>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</si>
  <si>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</si>
  <si>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</si>
  <si>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</si>
  <si>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</si>
  <si>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</si>
  <si>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</si>
  <si>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</si>
  <si>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</si>
  <si>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</si>
  <si>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</si>
  <si>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</si>
  <si>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</si>
  <si>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</si>
  <si>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</si>
  <si>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</si>
  <si>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</si>
  <si>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</si>
  <si>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</si>
  <si>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</si>
  <si>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</si>
  <si>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</si>
  <si>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</si>
  <si>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</si>
  <si>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</si>
  <si>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</si>
  <si>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</si>
  <si>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</si>
  <si>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</si>
  <si>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</si>
  <si>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</si>
  <si>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</si>
  <si>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</si>
  <si>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</si>
  <si>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</si>
  <si>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</si>
  <si>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</si>
  <si>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</si>
  <si>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</si>
  <si>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</si>
  <si>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</si>
  <si>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</si>
  <si>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</si>
  <si>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</si>
  <si>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</si>
  <si>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</si>
  <si>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</si>
  <si>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</si>
  <si>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</si>
  <si>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</si>
  <si>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</si>
  <si>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</si>
  <si>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</si>
  <si>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</si>
  <si>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</si>
  <si>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</si>
  <si>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</si>
  <si>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</si>
  <si>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</si>
  <si>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</si>
  <si>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</si>
  <si>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</si>
  <si>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</si>
  <si>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</si>
  <si>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</si>
  <si>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</si>
  <si>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</si>
  <si>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</si>
  <si>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</si>
  <si>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</si>
  <si>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</si>
  <si>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</si>
  <si>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</si>
  <si>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</si>
  <si>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</si>
  <si>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</si>
  <si>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</si>
  <si>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</si>
  <si>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</si>
  <si>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</si>
  <si>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</si>
  <si>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</si>
  <si>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</si>
  <si>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</si>
  <si>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</si>
  <si>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</si>
  <si>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</si>
  <si>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</si>
  <si>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</si>
  <si>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</si>
  <si>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</si>
  <si>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</si>
  <si>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</si>
  <si>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</si>
  <si>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</si>
  <si>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</si>
  <si>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</si>
  <si>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</si>
  <si>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</si>
  <si>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</si>
  <si>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</si>
  <si>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</si>
  <si>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</si>
  <si>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</si>
  <si>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</si>
  <si>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</si>
  <si>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</si>
  <si>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</si>
  <si>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</si>
  <si>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</si>
  <si>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</si>
  <si>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</si>
  <si>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</si>
  <si>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</si>
  <si>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</si>
  <si>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</si>
  <si>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</si>
  <si>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</si>
  <si>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</si>
  <si>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</si>
  <si>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</si>
  <si>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</si>
  <si>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</si>
  <si>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</si>
  <si>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</si>
  <si>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</si>
  <si>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</si>
  <si>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</si>
  <si>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</si>
  <si>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</si>
  <si>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</si>
  <si>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</si>
  <si>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</si>
  <si>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</si>
  <si>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</si>
  <si>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</si>
  <si>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</si>
  <si>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</si>
  <si>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</si>
  <si>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</si>
  <si>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</si>
  <si>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</si>
  <si>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</si>
  <si>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</si>
  <si>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</si>
  <si>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</si>
  <si>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</si>
  <si>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</si>
  <si>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</si>
  <si>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</si>
  <si>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</si>
  <si>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</si>
  <si>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</si>
  <si>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</si>
  <si>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</si>
  <si>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</si>
  <si>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</si>
  <si>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</si>
  <si>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</si>
  <si>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</si>
  <si>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</si>
  <si>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</si>
  <si>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</si>
  <si>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</si>
  <si>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</si>
  <si>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</si>
  <si>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</si>
  <si>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</si>
  <si>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</si>
  <si>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</si>
  <si>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</si>
  <si>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</si>
  <si>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</si>
  <si>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</si>
  <si>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</si>
  <si>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</si>
  <si>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</si>
  <si>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</si>
  <si>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</si>
  <si>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</si>
  <si>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</si>
  <si>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</si>
  <si>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</si>
  <si>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</si>
  <si>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</si>
  <si>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</si>
  <si>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</si>
  <si>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</si>
  <si>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</si>
  <si>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</si>
  <si>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</si>
  <si>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</si>
  <si>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</si>
  <si>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</si>
  <si>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</si>
  <si>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</si>
  <si>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</si>
  <si>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</si>
  <si>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</si>
  <si>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</si>
  <si>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</si>
  <si>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</si>
  <si>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</si>
  <si>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</si>
  <si>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</si>
  <si>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</si>
  <si>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</si>
  <si>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</si>
  <si>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</si>
  <si>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</si>
  <si>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</si>
  <si>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</si>
  <si>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</si>
  <si>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</si>
  <si>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</si>
  <si>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</si>
  <si>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</si>
  <si>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</si>
  <si>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</si>
  <si>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</si>
  <si>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</si>
  <si>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</si>
  <si>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</si>
  <si>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</si>
  <si>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</si>
  <si>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</si>
  <si>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</si>
  <si>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</si>
  <si>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</si>
  <si>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</si>
  <si>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</si>
  <si>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</si>
  <si>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</si>
  <si>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</si>
  <si>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</si>
  <si>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</si>
  <si>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</si>
  <si>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</si>
  <si>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</si>
  <si>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</si>
  <si>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</si>
  <si>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</si>
  <si>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</si>
  <si>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</si>
  <si>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</si>
  <si>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</si>
  <si>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</si>
  <si>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</si>
  <si>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</si>
  <si>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</si>
  <si>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</si>
  <si>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</si>
  <si>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</si>
  <si>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</si>
  <si>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</si>
  <si>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</si>
  <si>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</si>
  <si>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</si>
  <si>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</si>
  <si>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</si>
  <si>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</si>
  <si>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</si>
  <si>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</si>
  <si>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</si>
  <si>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</si>
  <si>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</si>
  <si>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</si>
  <si>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</si>
  <si>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</si>
  <si>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</si>
  <si>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</si>
  <si>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</si>
  <si>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</si>
  <si>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</si>
  <si>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</si>
  <si>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</si>
  <si>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</si>
  <si>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</si>
  <si>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</si>
  <si>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</si>
  <si>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</si>
  <si>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</si>
  <si>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</si>
  <si>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</si>
  <si>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</si>
  <si>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</si>
  <si>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</si>
  <si>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</si>
  <si>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</si>
  <si>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</si>
  <si>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</si>
  <si>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</si>
  <si>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</si>
  <si>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</si>
  <si>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</si>
  <si>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</si>
  <si>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</si>
  <si>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</si>
  <si>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</si>
  <si>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</si>
  <si>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</si>
  <si>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</si>
  <si>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</si>
  <si>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</si>
  <si>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</si>
  <si>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</si>
  <si>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</si>
  <si>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</si>
  <si>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</si>
  <si>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</si>
  <si>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</si>
  <si>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</si>
  <si>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</si>
  <si>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</si>
  <si>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</si>
  <si>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</si>
  <si>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</si>
  <si>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</si>
  <si>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</si>
  <si>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</si>
  <si>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</si>
  <si>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</si>
  <si>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</si>
  <si>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</si>
  <si>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</si>
  <si>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</si>
  <si>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</si>
  <si>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</si>
  <si>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</si>
  <si>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</si>
  <si>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</si>
  <si>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</si>
  <si>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</si>
  <si>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</si>
  <si>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</si>
  <si>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</si>
  <si>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</si>
  <si>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</si>
  <si>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</si>
  <si>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</si>
  <si>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</si>
  <si>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</si>
  <si>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</si>
  <si>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</si>
  <si>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</si>
  <si>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</si>
  <si>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</si>
  <si>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</si>
  <si>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</si>
  <si>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</si>
  <si>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</si>
  <si>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</si>
  <si>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</si>
  <si>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</si>
  <si>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</si>
  <si>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</si>
  <si>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</si>
  <si>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</si>
  <si>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</si>
  <si>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</si>
  <si>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</si>
  <si>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</si>
  <si>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</si>
  <si>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</si>
  <si>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</si>
  <si>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</si>
  <si>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</si>
  <si>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</si>
  <si>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</si>
  <si>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</si>
  <si>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</si>
  <si>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</si>
  <si>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</si>
  <si>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</si>
  <si>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</si>
  <si>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</si>
  <si>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</si>
  <si>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</si>
  <si>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</si>
  <si>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</si>
  <si>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</si>
  <si>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</si>
  <si>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</si>
  <si>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</si>
  <si>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</si>
  <si>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</si>
  <si>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</si>
  <si>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</si>
  <si>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</si>
  <si>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</si>
  <si>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</si>
  <si>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</si>
  <si>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</si>
  <si>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</si>
  <si>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</si>
  <si>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</si>
  <si>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</si>
  <si>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</si>
  <si>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</si>
  <si>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</si>
  <si>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</si>
  <si>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</si>
  <si>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</si>
  <si>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</si>
  <si>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</si>
  <si>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</si>
  <si>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</si>
  <si>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</si>
  <si>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</si>
  <si>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</si>
  <si>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</si>
  <si>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</si>
  <si>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</si>
  <si>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</si>
  <si>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</si>
  <si>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</si>
  <si>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</si>
  <si>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</si>
  <si>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</si>
  <si>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</si>
  <si>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</si>
  <si>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</si>
  <si>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</si>
  <si>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</si>
  <si>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</si>
  <si>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</si>
  <si>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</si>
  <si>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</si>
  <si>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</si>
  <si>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</si>
  <si>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</si>
  <si>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</si>
  <si>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</si>
  <si>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</si>
  <si>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</si>
  <si>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</si>
  <si>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</si>
  <si>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</si>
  <si>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</si>
  <si>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</si>
  <si>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</si>
  <si>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</si>
  <si>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</si>
  <si>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</si>
  <si>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</si>
  <si>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</si>
  <si>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</si>
  <si>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</si>
  <si>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</si>
  <si>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</si>
  <si>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</si>
  <si>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</si>
  <si>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</si>
  <si>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</si>
  <si>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</si>
  <si>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</si>
  <si>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</si>
  <si>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</si>
  <si>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</si>
  <si>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</si>
  <si>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</si>
  <si>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</si>
  <si>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</si>
  <si>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</si>
  <si>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</si>
  <si>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</si>
  <si>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</si>
  <si>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</si>
  <si>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</si>
  <si>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</si>
  <si>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</si>
  <si>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</si>
  <si>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</si>
  <si>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</si>
  <si>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</si>
  <si>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</si>
  <si>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</si>
  <si>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</si>
  <si>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</si>
  <si>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</si>
  <si>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</si>
  <si>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</si>
  <si>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</si>
  <si>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</si>
  <si>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</si>
  <si>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</si>
  <si>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</si>
  <si>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</si>
  <si>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</si>
  <si>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</si>
  <si>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</si>
  <si>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</si>
  <si>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</si>
  <si>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</si>
  <si>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</si>
  <si>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</si>
  <si>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</si>
  <si>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</si>
  <si>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</si>
  <si>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</si>
  <si>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</si>
  <si>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</si>
  <si>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</si>
  <si>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</si>
  <si>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</si>
  <si>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</si>
  <si>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</si>
  <si>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</si>
  <si>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</si>
  <si>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</si>
  <si>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</si>
  <si>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</si>
  <si>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</si>
  <si>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</si>
  <si>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</si>
  <si>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</si>
  <si>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</si>
  <si>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</si>
  <si>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</si>
  <si>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</si>
  <si>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</si>
  <si>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</si>
  <si>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</si>
  <si>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</si>
  <si>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</si>
  <si>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</si>
  <si>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</si>
  <si>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</si>
  <si>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</si>
  <si>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</si>
  <si>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</si>
  <si>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</si>
  <si>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</si>
  <si>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</si>
  <si>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</si>
  <si>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</si>
  <si>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</si>
  <si>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</si>
  <si>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</si>
  <si>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</si>
  <si>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</si>
  <si>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</si>
  <si>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</si>
  <si>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</si>
  <si>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</si>
  <si>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</si>
  <si>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</si>
  <si>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</si>
  <si>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</si>
  <si>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</si>
  <si>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</si>
  <si>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</si>
  <si>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</si>
  <si>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</si>
  <si>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</si>
  <si>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</si>
  <si>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</si>
  <si>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</si>
  <si>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</si>
  <si>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</si>
  <si>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</si>
  <si>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</si>
  <si>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</si>
  <si>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</si>
  <si>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</si>
  <si>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</si>
  <si>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</si>
  <si>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</si>
  <si>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</si>
  <si>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</si>
  <si>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</si>
  <si>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</si>
  <si>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</si>
  <si>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</si>
  <si>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</si>
  <si>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</si>
  <si>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</si>
  <si>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</si>
  <si>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</si>
  <si>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</si>
  <si>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</si>
  <si>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</si>
  <si>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</si>
  <si>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</si>
  <si>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</si>
  <si>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</si>
  <si>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</si>
  <si>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</si>
  <si>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</si>
  <si>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</si>
  <si>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</si>
  <si>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</si>
  <si>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</si>
  <si>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</si>
  <si>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</si>
  <si>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</si>
  <si>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</si>
  <si>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</si>
  <si>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</si>
  <si>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</si>
  <si>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</si>
  <si>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</si>
  <si>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</si>
  <si>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</si>
  <si>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</si>
  <si>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</si>
  <si>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</si>
  <si>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</si>
  <si>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</si>
  <si>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</si>
  <si>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</si>
  <si>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</si>
  <si>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</si>
  <si>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</si>
  <si>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</si>
  <si>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</si>
  <si>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</si>
  <si>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</si>
  <si>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</si>
  <si>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</si>
  <si>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</si>
  <si>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</si>
  <si>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</si>
  <si>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</si>
  <si>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</si>
  <si>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</si>
  <si>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</si>
  <si>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</si>
  <si>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</si>
  <si>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</si>
  <si>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</si>
  <si>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</si>
  <si>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</si>
  <si>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</si>
  <si>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</si>
  <si>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</si>
  <si>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</si>
  <si>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</si>
  <si>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</si>
  <si>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</si>
  <si>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</si>
  <si>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</si>
  <si>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</si>
  <si>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</si>
  <si>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</si>
  <si>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</si>
  <si>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</si>
  <si>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</si>
  <si>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</si>
  <si>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</si>
  <si>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</si>
  <si>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</si>
  <si>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</si>
  <si>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</si>
  <si>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</si>
  <si>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</si>
  <si>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</si>
  <si>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</si>
  <si>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</si>
  <si>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</si>
  <si>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</si>
  <si>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</si>
  <si>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</si>
  <si>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</si>
  <si>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</si>
  <si>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</si>
  <si>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</si>
  <si>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</si>
  <si>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</si>
  <si>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</si>
  <si>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</si>
  <si>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</si>
  <si>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</si>
  <si>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</si>
  <si>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</si>
  <si>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</si>
  <si>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</si>
  <si>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</si>
  <si>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</si>
  <si>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</si>
  <si>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</si>
  <si>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</si>
  <si>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</si>
  <si>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</si>
  <si>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</si>
  <si>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</si>
  <si>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</si>
  <si>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</si>
  <si>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</si>
  <si>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</si>
  <si>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</si>
  <si>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</si>
  <si>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</si>
  <si>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</si>
  <si>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</si>
  <si>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</si>
  <si>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</si>
  <si>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</si>
  <si>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</si>
  <si>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</si>
  <si>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</si>
  <si>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</si>
  <si>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</si>
  <si>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</si>
  <si>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</si>
  <si>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</si>
  <si>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</si>
  <si>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</si>
  <si>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</si>
  <si>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</si>
  <si>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</si>
  <si>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</si>
  <si>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</si>
  <si>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</si>
  <si>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</si>
  <si>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</si>
  <si>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</si>
  <si>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</si>
  <si>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</si>
  <si>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</si>
  <si>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</si>
  <si>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</si>
  <si>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</si>
  <si>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</si>
  <si>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</si>
  <si>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</si>
  <si>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</si>
  <si>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</si>
  <si>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</si>
  <si>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</si>
  <si>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</si>
  <si>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</si>
  <si>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</si>
  <si>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</si>
  <si>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</si>
  <si>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</si>
  <si>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</si>
  <si>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</si>
  <si>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</si>
  <si>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</si>
  <si>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</si>
  <si>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</si>
  <si>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</si>
  <si>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</si>
  <si>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</si>
  <si>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</si>
  <si>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</si>
  <si>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</si>
  <si>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</si>
  <si>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</si>
  <si>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</si>
  <si>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</si>
  <si>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</si>
  <si>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</si>
  <si>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</si>
  <si>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</si>
  <si>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</si>
  <si>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</si>
  <si>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</si>
  <si>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</si>
  <si>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</si>
  <si>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</si>
  <si>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</si>
  <si>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</si>
  <si>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</si>
  <si>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</si>
  <si>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</si>
  <si>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</si>
  <si>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</si>
  <si>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</si>
  <si>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</si>
  <si>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</si>
  <si>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</si>
  <si>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</si>
  <si>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</si>
  <si>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</si>
  <si>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</si>
  <si>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</si>
  <si>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</si>
  <si>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</si>
  <si>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</si>
  <si>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</si>
  <si>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</si>
  <si>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</si>
  <si>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</si>
  <si>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</si>
  <si>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</si>
  <si>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</si>
  <si>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</si>
  <si>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</si>
  <si>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</si>
  <si>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</si>
  <si>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</si>
  <si>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</si>
  <si>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</si>
  <si>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</si>
  <si>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</si>
  <si>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</si>
  <si>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</si>
  <si>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</si>
  <si>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</si>
  <si>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</si>
  <si>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</si>
  <si>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</si>
  <si>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</si>
  <si>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</si>
  <si>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</si>
  <si>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</si>
  <si>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</si>
  <si>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</si>
  <si>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</si>
  <si>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</si>
  <si>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</si>
  <si>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</si>
  <si>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</si>
  <si>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</si>
  <si>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</si>
  <si>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</si>
  <si>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</si>
  <si>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</si>
  <si>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</si>
  <si>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</si>
  <si>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</si>
  <si>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</si>
  <si>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</si>
  <si>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</si>
  <si>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</si>
  <si>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</si>
  <si>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</si>
  <si>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</si>
  <si>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</si>
  <si>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</si>
  <si>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</si>
  <si>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</si>
  <si>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</si>
  <si>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</si>
  <si>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</si>
  <si>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</si>
  <si>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</si>
  <si>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</si>
  <si>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</si>
  <si>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</si>
  <si>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</si>
  <si>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</si>
  <si>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</si>
  <si>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</si>
  <si>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</si>
  <si>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</si>
  <si>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</si>
  <si>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</si>
  <si>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</si>
  <si>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</si>
  <si>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</si>
  <si>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</si>
  <si>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</si>
  <si>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</si>
  <si>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</si>
  <si>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</si>
  <si>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</si>
  <si>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</si>
  <si>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</si>
  <si>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</si>
  <si>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</si>
  <si>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</si>
  <si>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</si>
  <si>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</si>
  <si>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</si>
  <si>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</si>
  <si>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</si>
  <si>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</si>
  <si>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</si>
  <si>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</si>
  <si>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</si>
  <si>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</si>
  <si>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</si>
  <si>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</si>
  <si>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</si>
  <si>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</si>
  <si>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</si>
  <si>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</si>
  <si>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</si>
  <si>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</si>
  <si>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</si>
  <si>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</si>
  <si>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</si>
  <si>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</si>
  <si>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</si>
  <si>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</si>
  <si>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</si>
  <si>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</si>
  <si>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</si>
  <si>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</si>
  <si>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</si>
  <si>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</si>
  <si>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</si>
  <si>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</si>
  <si>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</si>
  <si>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</si>
  <si>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</si>
  <si>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</si>
  <si>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</si>
  <si>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</si>
  <si>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</si>
  <si>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</si>
  <si>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</si>
  <si>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</si>
  <si>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</si>
  <si>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</si>
  <si>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</si>
  <si>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</si>
  <si>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</si>
  <si>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</si>
  <si>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</si>
  <si>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</si>
  <si>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</si>
  <si>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</si>
  <si>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</si>
  <si>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</si>
  <si>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</si>
  <si>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</si>
  <si>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</si>
  <si>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</si>
  <si>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</si>
  <si>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</si>
  <si>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</si>
  <si>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</si>
  <si>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</si>
  <si>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</si>
  <si>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</si>
  <si>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</si>
  <si>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</si>
  <si>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</si>
  <si>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</si>
  <si>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</si>
  <si>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</si>
  <si>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</si>
  <si>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</si>
  <si>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</si>
  <si>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</si>
  <si>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</si>
  <si>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</si>
  <si>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</si>
  <si>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</si>
  <si>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</si>
  <si>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</si>
  <si>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</si>
  <si>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</si>
  <si>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</si>
  <si>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</si>
  <si>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</si>
  <si>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</si>
  <si>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</si>
  <si>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</si>
  <si>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</si>
  <si>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</si>
  <si>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</si>
  <si>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</si>
  <si>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</si>
  <si>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</si>
  <si>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</si>
  <si>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</si>
  <si>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</si>
  <si>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</si>
  <si>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</si>
  <si>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</si>
  <si>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</si>
  <si>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</si>
  <si>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</si>
  <si>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</si>
  <si>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</si>
  <si>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</si>
  <si>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</si>
  <si>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</si>
  <si>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</si>
  <si>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</si>
  <si>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</si>
  <si>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</si>
  <si>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</si>
  <si>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</si>
  <si>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</si>
  <si>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</si>
  <si>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</si>
  <si>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</si>
  <si>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</si>
  <si>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</si>
  <si>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</si>
  <si>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</si>
  <si>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</si>
  <si>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</si>
  <si>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</si>
  <si>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</si>
  <si>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</si>
  <si>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</si>
  <si>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</si>
  <si>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</si>
  <si>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</si>
  <si>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</si>
  <si>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</si>
  <si>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</si>
  <si>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</si>
  <si>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</si>
  <si>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</si>
  <si>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</si>
  <si>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</si>
  <si>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</si>
  <si>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</si>
  <si>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</si>
  <si>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</si>
  <si>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</si>
  <si>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</si>
  <si>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</si>
  <si>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</si>
  <si>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</si>
  <si>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</si>
  <si>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</si>
  <si>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</si>
  <si>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</si>
  <si>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</si>
  <si>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</si>
  <si>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</si>
  <si>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</si>
  <si>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</si>
  <si>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</si>
  <si>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</si>
  <si>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</si>
  <si>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</si>
  <si>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</si>
  <si>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</si>
  <si>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</si>
  <si>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</si>
  <si>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</si>
  <si>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</si>
  <si>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</si>
  <si>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</si>
  <si>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</si>
  <si>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</si>
  <si>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</si>
  <si>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</si>
  <si>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</si>
  <si>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</si>
  <si>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</si>
  <si>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</si>
  <si>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</si>
  <si>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</si>
  <si>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</si>
  <si>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</si>
  <si>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</si>
  <si>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</si>
  <si>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</si>
  <si>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</si>
  <si>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</si>
  <si>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</si>
  <si>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</si>
  <si>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</si>
  <si>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</si>
  <si>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</si>
  <si>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</si>
  <si>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</si>
  <si>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</si>
  <si>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</si>
  <si>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</si>
  <si>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</si>
  <si>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</si>
  <si>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</si>
  <si>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</si>
  <si>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</si>
  <si>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</si>
  <si>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</si>
  <si>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</si>
  <si>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</si>
  <si>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</si>
  <si>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</si>
  <si>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</si>
  <si>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</si>
  <si>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</si>
  <si>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</si>
  <si>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</si>
  <si>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</si>
  <si>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</si>
  <si>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</si>
  <si>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</si>
  <si>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</si>
  <si>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</si>
  <si>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</si>
  <si>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</si>
  <si>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</si>
  <si>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</si>
  <si>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</si>
  <si>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</si>
  <si>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</si>
  <si>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</si>
  <si>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</si>
  <si>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</si>
  <si>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</si>
  <si>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</si>
  <si>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</si>
  <si>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</si>
  <si>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</si>
  <si>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</si>
  <si>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</si>
  <si>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</si>
  <si>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</si>
  <si>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</si>
  <si>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</si>
  <si>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</si>
  <si>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</si>
  <si>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</si>
  <si>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</si>
  <si>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</si>
  <si>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</si>
  <si>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</si>
  <si>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</si>
  <si>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</si>
  <si>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</si>
  <si>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</si>
  <si>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</si>
  <si>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</si>
  <si>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</si>
  <si>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</si>
  <si>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</si>
  <si>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</si>
  <si>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</si>
  <si>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</si>
  <si>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</si>
  <si>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</si>
  <si>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</si>
  <si>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</si>
  <si>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</si>
  <si>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</si>
  <si>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</si>
  <si>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</si>
  <si>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</si>
  <si>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</si>
  <si>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</si>
  <si>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</si>
  <si>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</si>
  <si>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</si>
  <si>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</si>
  <si>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</si>
  <si>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</si>
  <si>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</si>
  <si>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</si>
  <si>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</si>
  <si>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</si>
  <si>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</si>
  <si>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</si>
  <si>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</si>
  <si>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</si>
  <si>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</si>
  <si>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</si>
  <si>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</si>
  <si>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</si>
  <si>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</si>
  <si>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</si>
  <si>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</si>
  <si>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</si>
  <si>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</si>
  <si>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</si>
  <si>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</si>
  <si>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</si>
  <si>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</si>
  <si>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</si>
  <si>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</si>
  <si>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</si>
  <si>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</si>
  <si>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</si>
  <si>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</si>
  <si>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</si>
  <si>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</si>
  <si>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</si>
  <si>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</si>
  <si>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</si>
  <si>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</si>
  <si>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</si>
  <si>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</si>
  <si>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</si>
  <si>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</si>
  <si>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</si>
  <si>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</si>
  <si>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</si>
  <si>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</si>
  <si>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</si>
  <si>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</si>
  <si>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</si>
  <si>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</si>
  <si>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</si>
  <si>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</si>
  <si>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</si>
  <si>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</si>
  <si>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</si>
  <si>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</si>
  <si>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</si>
  <si>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</si>
  <si>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</si>
  <si>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</si>
  <si>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</si>
  <si>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</si>
  <si>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</si>
  <si>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</si>
  <si>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</si>
  <si>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</si>
  <si>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</si>
  <si>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</si>
  <si>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</si>
  <si>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</si>
  <si>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</si>
  <si>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</si>
  <si>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</si>
  <si>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</si>
  <si>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</si>
  <si>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</si>
  <si>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</si>
  <si>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</si>
  <si>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</si>
  <si>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</si>
  <si>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</si>
  <si>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</si>
  <si>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</si>
  <si>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</si>
  <si>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</si>
  <si>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</si>
  <si>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</si>
  <si>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</si>
  <si>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</si>
  <si>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</si>
  <si>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</si>
  <si>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</si>
  <si>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</si>
  <si>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</si>
  <si>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</si>
  <si>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</si>
  <si>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</si>
  <si>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</si>
  <si>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</si>
  <si>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</si>
  <si>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</si>
  <si>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</si>
  <si>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</si>
  <si>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</si>
  <si>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</si>
  <si>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</si>
  <si>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</si>
  <si>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</si>
  <si>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</si>
  <si>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</si>
  <si>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</si>
  <si>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</si>
  <si>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</si>
  <si>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</si>
  <si>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</si>
  <si>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</si>
  <si>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</si>
  <si>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</si>
  <si>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</si>
  <si>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</si>
  <si>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</si>
  <si>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</si>
  <si>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</si>
  <si>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</si>
  <si>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</si>
  <si>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</si>
  <si>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</si>
  <si>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</si>
  <si>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</si>
  <si>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</si>
  <si>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</si>
  <si>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</si>
  <si>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</si>
  <si>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</si>
  <si>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</si>
  <si>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</si>
  <si>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</si>
  <si>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</si>
  <si>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</si>
  <si>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</si>
  <si>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</si>
  <si>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</si>
  <si>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</si>
  <si>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</si>
  <si>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</si>
  <si>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</si>
  <si>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</si>
  <si>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</si>
  <si>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</si>
  <si>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</si>
  <si>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</si>
  <si>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</si>
  <si>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</si>
  <si>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</si>
  <si>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</si>
  <si>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</si>
  <si>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</si>
  <si>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</si>
  <si>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</si>
  <si>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</si>
  <si>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</si>
  <si>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</si>
  <si>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</si>
  <si>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</si>
  <si>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</si>
  <si>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</si>
  <si>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</si>
  <si>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</si>
  <si>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</si>
  <si>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</si>
  <si>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</si>
  <si>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</si>
  <si>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</si>
  <si>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</si>
  <si>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</si>
  <si>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</si>
  <si>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</si>
  <si>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</si>
  <si>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</si>
  <si>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</si>
  <si>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</si>
  <si>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</si>
  <si>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</si>
  <si>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</si>
  <si>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</si>
  <si>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</si>
  <si>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</si>
  <si>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</si>
  <si>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</si>
  <si>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</si>
  <si>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</si>
  <si>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</si>
  <si>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</si>
  <si>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</si>
  <si>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</si>
  <si>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</si>
  <si>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</si>
  <si>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</si>
  <si>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</si>
  <si>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</si>
  <si>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</si>
  <si>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</si>
  <si>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</si>
  <si>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</si>
  <si>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</si>
  <si>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</si>
  <si>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</si>
  <si>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</si>
  <si>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</si>
  <si>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</si>
  <si>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</si>
  <si>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</si>
  <si>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</si>
  <si>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</si>
  <si>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</si>
  <si>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</si>
  <si>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</si>
  <si>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</si>
  <si>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</si>
  <si>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</si>
  <si>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</si>
  <si>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</si>
  <si>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</si>
  <si>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</si>
  <si>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</si>
  <si>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</si>
  <si>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</si>
  <si>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</si>
  <si>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</si>
  <si>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</si>
  <si>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</si>
  <si>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</si>
  <si>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</si>
  <si>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</si>
  <si>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</si>
  <si>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</si>
  <si>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</si>
  <si>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</si>
  <si>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</si>
  <si>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</si>
  <si>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</si>
  <si>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</si>
  <si>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</si>
  <si>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</si>
  <si>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</si>
  <si>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</si>
  <si>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</si>
  <si>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</si>
  <si>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</si>
  <si>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</si>
  <si>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</si>
  <si>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</si>
  <si>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</si>
  <si>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</si>
  <si>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</si>
  <si>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</si>
  <si>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</si>
  <si>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</si>
  <si>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</si>
  <si>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</si>
  <si>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</si>
  <si>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</si>
  <si>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</si>
  <si>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</si>
  <si>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</si>
  <si>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</si>
  <si>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</si>
  <si>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</si>
  <si>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</si>
  <si>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</si>
  <si>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</si>
  <si>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</si>
  <si>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</si>
  <si>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</si>
  <si>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</si>
  <si>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</si>
  <si>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</si>
  <si>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</si>
  <si>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</si>
  <si>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</si>
  <si>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</si>
  <si>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</si>
  <si>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</si>
  <si>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</si>
  <si>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</si>
  <si>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</si>
  <si>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</si>
  <si>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</si>
  <si>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</si>
  <si>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</si>
  <si>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</si>
  <si>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</si>
  <si>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</si>
  <si>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</si>
  <si>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</si>
  <si>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</si>
  <si>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</si>
  <si>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</si>
  <si>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</si>
  <si>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</si>
  <si>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</si>
  <si>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</si>
  <si>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</si>
  <si>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</si>
  <si>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</si>
  <si>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</si>
  <si>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</si>
  <si>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</si>
  <si>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</si>
  <si>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</si>
  <si>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</si>
  <si>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</si>
  <si>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</si>
  <si>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</si>
  <si>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</si>
  <si>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</si>
  <si>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</si>
  <si>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</si>
  <si>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</si>
  <si>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</si>
  <si>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</si>
  <si>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</si>
  <si>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</si>
  <si>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</si>
  <si>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</si>
  <si>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</si>
  <si>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</si>
  <si>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</si>
  <si>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</si>
  <si>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</si>
  <si>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</si>
  <si>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</si>
  <si>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</si>
  <si>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</si>
  <si>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</si>
  <si>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</si>
  <si>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</si>
  <si>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</si>
  <si>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</si>
  <si>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</si>
  <si>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</si>
  <si>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</si>
  <si>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</si>
  <si>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</si>
  <si>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</si>
  <si>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</si>
  <si>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</si>
  <si>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</si>
  <si>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</si>
  <si>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</si>
  <si>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</si>
  <si>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</si>
  <si>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</si>
  <si>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</si>
  <si>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</si>
  <si>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</si>
  <si>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</si>
  <si>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</si>
  <si>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</si>
  <si>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</si>
  <si>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</si>
  <si>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</si>
  <si>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</si>
  <si>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</si>
  <si>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</si>
  <si>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</si>
  <si>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</si>
  <si>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</si>
  <si>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</si>
  <si>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</si>
  <si>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</si>
  <si>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</si>
  <si>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</si>
  <si>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</si>
  <si>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</si>
  <si>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</si>
  <si>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</si>
  <si>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</si>
  <si>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</si>
  <si>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</si>
  <si>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</si>
  <si>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</si>
  <si>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</si>
  <si>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</si>
  <si>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</si>
  <si>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</si>
  <si>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</si>
  <si>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</si>
  <si>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</si>
  <si>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</si>
  <si>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</si>
  <si>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</si>
  <si>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</si>
  <si>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</si>
  <si>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</si>
  <si>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</si>
  <si>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</si>
  <si>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</si>
  <si>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</si>
  <si>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</si>
  <si>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</si>
  <si>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</si>
  <si>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</si>
  <si>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</si>
  <si>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</si>
  <si>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</si>
  <si>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</si>
  <si>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</si>
  <si>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</si>
  <si>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</si>
  <si>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</si>
  <si>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</si>
  <si>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</si>
  <si>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</si>
  <si>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</si>
  <si>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</si>
  <si>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</si>
  <si>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</si>
  <si>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</si>
  <si>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</si>
  <si>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</si>
  <si>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</si>
  <si>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</si>
  <si>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</si>
  <si>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</si>
  <si>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</si>
  <si>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</si>
  <si>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</si>
  <si>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</si>
  <si>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</si>
  <si>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</si>
  <si>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</si>
  <si>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</si>
  <si>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</si>
  <si>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</si>
  <si>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</si>
  <si>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</si>
  <si>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</si>
  <si>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</si>
  <si>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</si>
  <si>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</si>
  <si>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</si>
  <si>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</si>
  <si>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</si>
  <si>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</si>
  <si>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</si>
  <si>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</si>
  <si>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</si>
  <si>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</si>
  <si>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</si>
  <si>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</si>
  <si>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</si>
  <si>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</si>
  <si>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</si>
  <si>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</si>
  <si>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</si>
  <si>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</si>
  <si>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</si>
  <si>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</si>
  <si>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</si>
  <si>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</si>
  <si>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</si>
  <si>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</si>
  <si>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</si>
  <si>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</si>
  <si>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</si>
  <si>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</si>
  <si>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</si>
  <si>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</si>
  <si>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</si>
  <si>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</si>
  <si>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</si>
  <si>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</si>
  <si>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</si>
  <si>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</si>
  <si>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</si>
  <si>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</si>
  <si>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</si>
  <si>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</si>
  <si>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</si>
  <si>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</si>
  <si>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</si>
  <si>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</si>
  <si>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</si>
  <si>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</si>
  <si>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</si>
  <si>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</si>
  <si>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</si>
  <si>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</si>
  <si>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</si>
  <si>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</si>
  <si>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</si>
  <si>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</si>
  <si>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</si>
  <si>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</si>
  <si>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</si>
  <si>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</si>
  <si>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</si>
  <si>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</si>
  <si>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</si>
  <si>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</si>
  <si>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</si>
  <si>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</si>
  <si>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</si>
  <si>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</si>
  <si>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</si>
  <si>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</si>
  <si>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</si>
  <si>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</si>
  <si>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</si>
  <si>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</si>
  <si>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</si>
  <si>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</si>
  <si>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</si>
  <si>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</si>
  <si>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</si>
  <si>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</si>
  <si>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</si>
  <si>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</si>
  <si>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</si>
  <si>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</si>
  <si>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</si>
  <si>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</si>
  <si>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</si>
  <si>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</si>
  <si>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</si>
  <si>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</si>
  <si>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</si>
  <si>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</si>
  <si>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</si>
  <si>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</si>
  <si>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</si>
  <si>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</si>
  <si>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</si>
  <si>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</si>
  <si>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</si>
  <si>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</si>
  <si>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</si>
  <si>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</si>
  <si>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</si>
  <si>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</si>
  <si>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</si>
  <si>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</si>
  <si>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</si>
  <si>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</si>
  <si>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</si>
  <si>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</si>
  <si>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</si>
  <si>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</si>
  <si>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</si>
  <si>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</si>
  <si>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</si>
  <si>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</si>
  <si>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</si>
  <si>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</si>
  <si>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</si>
  <si>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</si>
  <si>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</si>
  <si>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</si>
  <si>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</si>
  <si>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</si>
  <si>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</si>
  <si>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</si>
  <si>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</si>
  <si>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</si>
  <si>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</si>
  <si>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</si>
  <si>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</si>
  <si>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</si>
  <si>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</si>
  <si>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</si>
  <si>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</si>
  <si>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</si>
  <si>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</si>
  <si>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</si>
  <si>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</si>
  <si>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</si>
  <si>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</si>
  <si>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</si>
  <si>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</si>
  <si>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</si>
  <si>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</si>
  <si>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</si>
  <si>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</si>
  <si>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</si>
  <si>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</si>
  <si>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</si>
  <si>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</si>
  <si>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</si>
  <si>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</si>
  <si>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</si>
  <si>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</si>
  <si>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</si>
  <si>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</si>
  <si>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</si>
  <si>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</si>
  <si>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</si>
  <si>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</si>
  <si>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</si>
  <si>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</si>
  <si>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</si>
  <si>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</si>
  <si>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</si>
  <si>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</si>
  <si>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</si>
  <si>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</si>
  <si>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</si>
  <si>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</si>
  <si>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</si>
  <si>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</si>
  <si>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</si>
  <si>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</si>
  <si>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</si>
  <si>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</si>
  <si>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</si>
  <si>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</si>
  <si>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</si>
  <si>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</si>
  <si>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</si>
  <si>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</si>
  <si>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</si>
  <si>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</si>
  <si>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</si>
  <si>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</si>
  <si>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</si>
  <si>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</si>
  <si>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</si>
  <si>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</si>
  <si>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</si>
  <si>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</si>
  <si>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</si>
  <si>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</si>
  <si>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</si>
  <si>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</si>
  <si>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</si>
  <si>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</si>
  <si>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</si>
  <si>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</si>
  <si>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</si>
  <si>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</si>
  <si>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</si>
  <si>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</si>
  <si>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</si>
  <si>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</si>
  <si>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</si>
  <si>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</si>
  <si>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</si>
  <si>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</si>
  <si>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</si>
  <si>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</si>
  <si>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</si>
  <si>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</si>
  <si>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</si>
  <si>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</si>
  <si>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</si>
  <si>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</si>
  <si>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</si>
  <si>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</si>
  <si>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</si>
  <si>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</si>
  <si>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</si>
  <si>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</si>
  <si>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</si>
  <si>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</si>
  <si>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</si>
  <si>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</si>
  <si>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</si>
  <si>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</si>
  <si>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</si>
  <si>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</si>
  <si>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</si>
  <si>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</si>
  <si>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</si>
  <si>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</si>
  <si>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</si>
  <si>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</si>
  <si>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</si>
  <si>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</si>
  <si>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</si>
  <si>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</si>
  <si>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</si>
  <si>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</si>
  <si>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</si>
  <si>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</si>
  <si>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</si>
  <si>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</si>
  <si>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</si>
  <si>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</si>
  <si>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</si>
  <si>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</si>
  <si>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</si>
  <si>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</si>
  <si>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</si>
  <si>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</si>
  <si>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</si>
  <si>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</si>
  <si>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</si>
  <si>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</si>
  <si>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</si>
  <si>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</si>
  <si>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</si>
  <si>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</si>
  <si>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</si>
  <si>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</si>
  <si>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</si>
  <si>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</si>
  <si>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</si>
  <si>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</si>
  <si>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</si>
  <si>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</si>
  <si>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</si>
  <si>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</si>
  <si>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</si>
  <si>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</si>
  <si>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</si>
  <si>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</si>
  <si>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</si>
  <si>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</si>
  <si>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</si>
  <si>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</si>
  <si>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</si>
  <si>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</si>
  <si>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</si>
  <si>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</si>
  <si>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</si>
  <si>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</si>
  <si>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</si>
  <si>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</si>
  <si>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</si>
  <si>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</si>
  <si>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</si>
  <si>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</si>
  <si>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</si>
  <si>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</si>
  <si>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</si>
  <si>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</si>
  <si>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</si>
  <si>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</si>
  <si>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</si>
  <si>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</si>
  <si>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</si>
  <si>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</si>
  <si>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</si>
  <si>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</si>
  <si>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</si>
  <si>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</si>
  <si>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</si>
  <si>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</si>
  <si>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</si>
  <si>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</si>
  <si>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</si>
  <si>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</si>
  <si>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</si>
  <si>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</si>
  <si>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</si>
  <si>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</si>
  <si>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</si>
  <si>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</si>
  <si>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</si>
  <si>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</si>
  <si>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</si>
  <si>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</si>
  <si>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</si>
  <si>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</si>
  <si>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</si>
  <si>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</si>
  <si>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</si>
  <si>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</si>
  <si>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</si>
  <si>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</si>
  <si>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</si>
  <si>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</si>
  <si>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</si>
  <si>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</si>
  <si>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</si>
  <si>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</si>
  <si>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</si>
  <si>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</si>
  <si>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</si>
  <si>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</si>
  <si>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</si>
  <si>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</si>
  <si>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</si>
  <si>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</si>
  <si>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</si>
  <si>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</si>
  <si>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</si>
  <si>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</si>
  <si>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</si>
  <si>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</si>
  <si>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</si>
  <si>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</si>
  <si>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</si>
  <si>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</si>
  <si>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</si>
  <si>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</si>
  <si>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</si>
  <si>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</si>
  <si>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</si>
  <si>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</si>
  <si>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</si>
  <si>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</si>
  <si>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</si>
  <si>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</si>
  <si>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</si>
  <si>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</si>
  <si>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</si>
  <si>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</si>
  <si>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</si>
  <si>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</si>
  <si>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</si>
  <si>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</si>
  <si>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</si>
  <si>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</si>
  <si>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</si>
  <si>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</si>
  <si>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</si>
  <si>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</si>
  <si>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</si>
  <si>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</si>
  <si>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</si>
  <si>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</si>
  <si>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</si>
  <si>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</si>
  <si>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</si>
  <si>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</si>
  <si>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</si>
  <si>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</si>
  <si>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</si>
  <si>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</si>
  <si>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</si>
  <si>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</si>
  <si>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</si>
  <si>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</si>
  <si>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</si>
  <si>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</si>
  <si>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</si>
  <si>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</si>
  <si>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</si>
  <si>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</si>
  <si>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</si>
  <si>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</si>
  <si>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</si>
  <si>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</si>
  <si>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</si>
  <si>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</si>
  <si>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</si>
  <si>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</si>
  <si>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</si>
  <si>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</si>
  <si>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</si>
  <si>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</si>
  <si>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</si>
  <si>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</si>
  <si>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</si>
  <si>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</si>
  <si>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</si>
  <si>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</si>
  <si>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</si>
  <si>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</si>
  <si>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</si>
  <si>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</si>
  <si>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</si>
  <si>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</si>
  <si>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</si>
  <si>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</si>
  <si>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</si>
  <si>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</si>
  <si>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</si>
  <si>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</si>
  <si>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</si>
  <si>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</si>
  <si>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</si>
  <si>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</si>
  <si>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</si>
  <si>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</si>
  <si>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</si>
  <si>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</si>
  <si>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</si>
  <si>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</si>
  <si>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</si>
  <si>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</si>
  <si>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</si>
  <si>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</si>
  <si>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</si>
  <si>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</si>
  <si>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</si>
  <si>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</si>
  <si>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</si>
  <si>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</si>
  <si>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</si>
  <si>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</si>
  <si>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</si>
  <si>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</si>
  <si>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</si>
  <si>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</si>
  <si>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</si>
  <si>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</si>
  <si>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</si>
  <si>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</si>
  <si>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</si>
  <si>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</si>
  <si>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</si>
  <si>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</si>
  <si>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</si>
  <si>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</si>
  <si>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</si>
  <si>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</si>
  <si>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</si>
  <si>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</si>
  <si>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</si>
  <si>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</si>
  <si>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</si>
  <si>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</si>
  <si>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</si>
  <si>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</si>
  <si>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</si>
  <si>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</si>
  <si>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</si>
  <si>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</si>
  <si>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</si>
  <si>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</si>
  <si>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</si>
  <si>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</si>
  <si>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</si>
  <si>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</si>
  <si>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</si>
  <si>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</si>
  <si>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</si>
  <si>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</si>
  <si>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</si>
  <si>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</si>
  <si>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</si>
  <si>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</si>
  <si>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</si>
  <si>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</si>
  <si>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</si>
  <si>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</si>
  <si>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</si>
  <si>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</si>
  <si>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</si>
  <si>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</si>
  <si>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</si>
  <si>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</si>
  <si>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</si>
  <si>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</si>
  <si>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</si>
  <si>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</si>
  <si>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</si>
  <si>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</si>
  <si>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</si>
  <si>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</si>
  <si>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</si>
  <si>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</si>
  <si>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</si>
  <si>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</si>
  <si>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</si>
  <si>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</si>
  <si>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</si>
  <si>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</si>
  <si>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</si>
  <si>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</si>
  <si>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</si>
  <si>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</si>
  <si>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</si>
  <si>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</si>
  <si>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</si>
  <si>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</si>
  <si>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</si>
  <si>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</si>
  <si>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</si>
  <si>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</si>
  <si>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</si>
  <si>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</si>
  <si>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</si>
  <si>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</si>
  <si>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</si>
  <si>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</si>
  <si>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</si>
  <si>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</si>
  <si>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</si>
  <si>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</si>
  <si>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</si>
  <si>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</si>
  <si>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</si>
  <si>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</si>
  <si>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</si>
  <si>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</si>
  <si>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</si>
  <si>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</si>
  <si>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</si>
  <si>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</si>
  <si>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</si>
  <si>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</si>
  <si>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</si>
  <si>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</si>
  <si>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</si>
  <si>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</si>
  <si>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</si>
  <si>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</si>
  <si>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</si>
  <si>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</si>
  <si>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</si>
  <si>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</si>
  <si>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</si>
  <si>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</si>
  <si>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</si>
  <si>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</si>
  <si>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</si>
  <si>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</si>
  <si>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</si>
  <si>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</si>
  <si>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</si>
  <si>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</si>
  <si>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</si>
  <si>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</si>
  <si>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</si>
  <si>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</si>
  <si>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</si>
  <si>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</si>
  <si>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</si>
  <si>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</si>
  <si>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</si>
  <si>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</si>
  <si>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</si>
  <si>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</si>
  <si>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</si>
  <si>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</si>
  <si>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</si>
  <si>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</si>
  <si>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</si>
  <si>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</si>
  <si>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</si>
  <si>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</si>
  <si>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</si>
  <si>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</si>
  <si>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</si>
  <si>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</si>
  <si>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</si>
  <si>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</si>
  <si>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</si>
  <si>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</si>
  <si>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</si>
  <si>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</si>
  <si>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</si>
  <si>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</si>
  <si>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</si>
  <si>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</si>
  <si>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</si>
  <si>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</si>
  <si>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</si>
  <si>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</si>
  <si>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</si>
  <si>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</si>
  <si>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</si>
  <si>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</si>
  <si>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</si>
  <si>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</si>
  <si>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</si>
  <si>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</si>
  <si>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</si>
  <si>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</si>
  <si>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</si>
  <si>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</si>
  <si>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</si>
  <si>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</si>
  <si>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</si>
  <si>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</si>
  <si>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</si>
  <si>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</si>
  <si>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</si>
  <si>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</si>
  <si>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</si>
  <si>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</si>
  <si>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</si>
  <si>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</si>
  <si>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</si>
  <si>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</si>
  <si>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</si>
  <si>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</si>
  <si>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</si>
  <si>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</si>
  <si>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</si>
  <si>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</si>
  <si>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</si>
  <si>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</si>
  <si>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</si>
  <si>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</si>
  <si>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</si>
  <si>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</si>
  <si>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</si>
  <si>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</si>
  <si>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</si>
  <si>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</si>
  <si>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</si>
  <si>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</si>
  <si>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</si>
  <si>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</si>
  <si>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</si>
  <si>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</si>
  <si>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</si>
  <si>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</si>
  <si>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</si>
  <si>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</si>
  <si>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</si>
  <si>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</si>
  <si>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</si>
  <si>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</si>
  <si>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</si>
  <si>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</si>
  <si>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</si>
  <si>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</si>
  <si>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</si>
  <si>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</si>
  <si>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</si>
  <si>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</si>
  <si>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</si>
  <si>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</si>
  <si>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</si>
  <si>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</si>
  <si>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</si>
  <si>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</si>
  <si>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</si>
  <si>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</si>
  <si>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</si>
  <si>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</si>
  <si>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</si>
  <si>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</si>
  <si>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</si>
  <si>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</si>
  <si>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</si>
  <si>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</si>
  <si>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</si>
  <si>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</si>
  <si>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</si>
  <si>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</si>
  <si>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</si>
  <si>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</si>
  <si>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</si>
  <si>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</si>
  <si>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</si>
  <si>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</si>
  <si>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</si>
  <si>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</si>
  <si>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</si>
  <si>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</si>
  <si>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</si>
  <si>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</si>
  <si>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</si>
  <si>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</si>
  <si>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</si>
  <si>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</si>
  <si>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</si>
  <si>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</si>
  <si>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</si>
  <si>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</si>
  <si>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</si>
  <si>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</si>
  <si>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</si>
  <si>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</si>
  <si>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</si>
  <si>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</si>
  <si>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</si>
  <si>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</si>
  <si>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</si>
  <si>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</si>
  <si>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</si>
  <si>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</si>
  <si>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</si>
  <si>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</si>
  <si>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</si>
  <si>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</si>
  <si>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</si>
  <si>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</si>
  <si>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</si>
  <si>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</si>
  <si>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</si>
  <si>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</si>
  <si>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</si>
  <si>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</si>
  <si>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</si>
  <si>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</si>
  <si>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</si>
  <si>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</si>
  <si>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</si>
  <si>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</si>
  <si>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</si>
  <si>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</si>
  <si>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</si>
  <si>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</si>
  <si>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</si>
  <si>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</si>
  <si>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</si>
  <si>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</si>
  <si>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</si>
  <si>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</si>
  <si>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</si>
  <si>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</si>
  <si>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</si>
  <si>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</si>
  <si>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</si>
  <si>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</si>
  <si>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</si>
  <si>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</si>
  <si>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</si>
  <si>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</si>
  <si>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</si>
  <si>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</si>
  <si>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</si>
  <si>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</si>
  <si>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</si>
  <si>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</si>
  <si>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</si>
  <si>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</si>
  <si>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</si>
  <si>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</si>
  <si>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</si>
  <si>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</si>
  <si>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</si>
  <si>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</si>
  <si>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</si>
  <si>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</si>
  <si>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</si>
  <si>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</si>
  <si>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</si>
  <si>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</si>
  <si>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</si>
  <si>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</si>
  <si>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</si>
  <si>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</si>
  <si>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</si>
  <si>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</si>
  <si>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</si>
  <si>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</si>
  <si>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</si>
  <si>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</si>
  <si>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</si>
  <si>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</si>
  <si>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</si>
  <si>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</si>
  <si>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</si>
  <si>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</si>
  <si>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</si>
  <si>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</si>
  <si>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</si>
  <si>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</si>
  <si>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</si>
  <si>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</si>
  <si>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</si>
  <si>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</si>
  <si>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</si>
  <si>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</si>
  <si>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</si>
  <si>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</si>
  <si>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</si>
  <si>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</si>
  <si>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</si>
  <si>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</si>
  <si>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</si>
  <si>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</si>
  <si>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</si>
  <si>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</si>
  <si>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</si>
  <si>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</si>
  <si>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</si>
  <si>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</si>
  <si>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</si>
  <si>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</si>
  <si>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</si>
  <si>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</si>
  <si>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</si>
  <si>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</si>
  <si>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</si>
  <si>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</si>
  <si>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</si>
  <si>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</si>
  <si>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</si>
  <si>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</si>
  <si>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</si>
  <si>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</si>
  <si>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</si>
  <si>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</si>
  <si>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</si>
  <si>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</si>
  <si>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</si>
  <si>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</si>
  <si>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</si>
  <si>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</si>
  <si>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</si>
  <si>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</si>
  <si>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</si>
  <si>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</si>
  <si>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</si>
  <si>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</si>
  <si>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</si>
  <si>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</si>
  <si>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</si>
  <si>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</si>
  <si>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</si>
  <si>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</si>
  <si>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</si>
  <si>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</si>
  <si>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</si>
  <si>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</si>
  <si>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</si>
  <si>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</si>
  <si>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</si>
  <si>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</si>
  <si>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</si>
  <si>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</si>
  <si>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</si>
  <si>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</si>
  <si>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</si>
  <si>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</si>
  <si>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</si>
  <si>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</si>
  <si>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</si>
  <si>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</si>
  <si>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</si>
  <si>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</si>
  <si>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</si>
  <si>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</si>
  <si>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</si>
  <si>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</si>
  <si>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</si>
  <si>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</si>
  <si>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</si>
  <si>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</si>
  <si>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</si>
  <si>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</si>
  <si>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</si>
  <si>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</si>
  <si>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</si>
  <si>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</si>
  <si>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</si>
  <si>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</si>
  <si>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</si>
  <si>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</si>
  <si>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</si>
  <si>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</si>
  <si>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</si>
  <si>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</si>
  <si>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</si>
  <si>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</si>
  <si>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</si>
  <si>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</si>
  <si>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</si>
  <si>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</si>
  <si>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</si>
  <si>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</si>
  <si>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</si>
  <si>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</si>
  <si>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</si>
  <si>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</si>
  <si>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</si>
  <si>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</si>
  <si>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</si>
  <si>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</si>
  <si>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</si>
  <si>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</si>
  <si>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</si>
  <si>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</si>
  <si>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</si>
  <si>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</si>
  <si>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</si>
  <si>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</si>
  <si>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</si>
  <si>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</si>
  <si>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</si>
  <si>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</si>
  <si>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</si>
  <si>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</si>
  <si>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</si>
  <si>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</si>
  <si>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</si>
  <si>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</si>
  <si>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</si>
  <si>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</si>
  <si>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</si>
  <si>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</si>
  <si>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</si>
  <si>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</si>
  <si>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</si>
  <si>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</si>
  <si>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</si>
  <si>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</si>
  <si>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</si>
  <si>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</si>
  <si>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</si>
  <si>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</si>
  <si>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</si>
  <si>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</si>
  <si>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</si>
  <si>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</si>
  <si>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</si>
  <si>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</si>
  <si>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</si>
  <si>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</si>
  <si>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</si>
  <si>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</si>
  <si>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</si>
  <si>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</si>
  <si>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</si>
  <si>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</si>
  <si>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</si>
  <si>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</si>
  <si>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</si>
  <si>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</si>
  <si>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</si>
  <si>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</si>
  <si>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</si>
  <si>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</si>
  <si>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</si>
  <si>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</si>
  <si>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</si>
  <si>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</si>
  <si>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</si>
  <si>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</si>
  <si>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</si>
  <si>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</si>
  <si>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</si>
  <si>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</si>
  <si>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</si>
  <si>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</si>
  <si>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</si>
  <si>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</si>
  <si>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</si>
  <si>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</si>
  <si>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</si>
  <si>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</si>
  <si>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</si>
  <si>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</si>
  <si>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</si>
  <si>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</si>
  <si>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</si>
  <si>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</si>
  <si>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</si>
  <si>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</si>
  <si>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</si>
  <si>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</si>
  <si>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</si>
  <si>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</si>
  <si>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</si>
  <si>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</si>
  <si>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</si>
  <si>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</si>
  <si>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</si>
  <si>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</si>
  <si>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</si>
  <si>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</si>
  <si>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</si>
  <si>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</si>
  <si>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</si>
  <si>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</si>
  <si>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</si>
  <si>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</si>
  <si>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</si>
  <si>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</si>
  <si>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</si>
  <si>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</si>
  <si>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</si>
  <si>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</si>
  <si>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</si>
  <si>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</si>
  <si>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</si>
  <si>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</si>
  <si>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</si>
  <si>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</si>
  <si>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</si>
  <si>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</si>
  <si>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</si>
  <si>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</si>
  <si>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</si>
  <si>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</si>
  <si>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</si>
  <si>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</si>
  <si>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</si>
  <si>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</si>
  <si>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</si>
  <si>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</si>
  <si>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</si>
  <si>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</si>
  <si>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</si>
  <si>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</si>
  <si>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</si>
  <si>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</si>
  <si>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</si>
  <si>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</si>
  <si>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</si>
  <si>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</si>
  <si>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</si>
  <si>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</si>
  <si>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</si>
  <si>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</si>
  <si>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</si>
  <si>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</si>
  <si>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</si>
  <si>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</si>
  <si>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</si>
  <si>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</si>
  <si>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</si>
  <si>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</si>
  <si>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</si>
  <si>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</si>
  <si>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</si>
  <si>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</si>
  <si>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</si>
  <si>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</si>
  <si>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</si>
  <si>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</si>
  <si>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</si>
  <si>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</si>
  <si>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</si>
  <si>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</si>
  <si>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</si>
  <si>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</si>
  <si>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</si>
  <si>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</si>
  <si>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</si>
  <si>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</si>
  <si>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</si>
  <si>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</si>
  <si>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</si>
  <si>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</si>
  <si>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</si>
  <si>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</si>
  <si>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</si>
  <si>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</si>
  <si>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</si>
  <si>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</si>
  <si>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</si>
  <si>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</si>
  <si>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</si>
  <si>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</si>
  <si>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</si>
  <si>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</si>
  <si>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</si>
  <si>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</si>
  <si>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</si>
  <si>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</si>
  <si>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</si>
  <si>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</si>
  <si>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</si>
  <si>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</si>
  <si>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</si>
  <si>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</si>
  <si>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</si>
  <si>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</si>
  <si>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</si>
  <si>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</si>
  <si>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</si>
  <si>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</si>
  <si>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</si>
  <si>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</si>
  <si>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</si>
  <si>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</si>
  <si>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</si>
  <si>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</si>
  <si>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</si>
  <si>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</si>
  <si>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</si>
  <si>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</si>
  <si>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</si>
  <si>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</si>
  <si>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</si>
  <si>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</si>
  <si>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</si>
  <si>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</si>
  <si>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</si>
  <si>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</si>
  <si>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</si>
  <si>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</si>
  <si>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</si>
  <si>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</si>
  <si>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</si>
  <si>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</si>
  <si>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</si>
  <si>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</si>
  <si>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</si>
  <si>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</si>
  <si>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</si>
  <si>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</si>
  <si>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</si>
  <si>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</si>
  <si>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</si>
  <si>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</si>
  <si>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</si>
  <si>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</si>
  <si>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</si>
  <si>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</si>
  <si>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</si>
  <si>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</si>
  <si>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</si>
  <si>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</si>
  <si>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</si>
  <si>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</si>
  <si>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</si>
  <si>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</si>
  <si>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</si>
  <si>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</si>
  <si>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</si>
  <si>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</si>
  <si>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</si>
  <si>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</si>
  <si>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</si>
  <si>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</si>
  <si>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</si>
  <si>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</si>
  <si>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</si>
  <si>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</si>
  <si>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</si>
  <si>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</si>
  <si>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</si>
  <si>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</si>
  <si>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</si>
  <si>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</si>
  <si>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</si>
  <si>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</si>
  <si>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</si>
  <si>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</si>
  <si>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</si>
  <si>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</si>
  <si>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</si>
  <si>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</si>
  <si>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</si>
  <si>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</si>
  <si>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</si>
  <si>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</si>
  <si>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</si>
  <si>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</si>
  <si>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</si>
  <si>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</si>
  <si>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</si>
  <si>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</si>
  <si>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</si>
  <si>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</si>
  <si>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</si>
  <si>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</si>
  <si>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</si>
  <si>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</si>
  <si>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</si>
  <si>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</si>
  <si>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</si>
  <si>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</si>
  <si>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</si>
  <si>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</si>
  <si>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</si>
  <si>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</si>
  <si>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</si>
  <si>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</si>
  <si>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</si>
  <si>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</si>
  <si>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</si>
  <si>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</si>
  <si>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</si>
  <si>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</si>
  <si>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</si>
  <si>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</si>
  <si>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</si>
  <si>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</si>
  <si>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</si>
  <si>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</si>
  <si>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</si>
  <si>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</si>
  <si>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</si>
  <si>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</si>
  <si>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</si>
  <si>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</si>
  <si>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</si>
  <si>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</si>
  <si>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</si>
  <si>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</si>
  <si>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</si>
  <si>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</si>
  <si>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</si>
  <si>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</si>
  <si>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</si>
  <si>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</si>
  <si>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</si>
  <si>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</si>
  <si>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</si>
  <si>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</si>
  <si>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</si>
  <si>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</si>
  <si>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</si>
  <si>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</si>
  <si>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</si>
  <si>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</si>
  <si>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</si>
  <si>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</si>
  <si>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</si>
  <si>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</si>
  <si>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</si>
  <si>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</si>
  <si>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</si>
  <si>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</si>
  <si>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</si>
  <si>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</si>
  <si>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</si>
  <si>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</si>
  <si>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</si>
  <si>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</si>
  <si>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</si>
  <si>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</si>
  <si>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</si>
  <si>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</si>
  <si>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</si>
  <si>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</si>
  <si>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</si>
  <si>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</si>
  <si>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</si>
  <si>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</si>
  <si>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</si>
  <si>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</si>
  <si>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</si>
  <si>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</si>
  <si>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</si>
  <si>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</si>
  <si>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</si>
  <si>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</si>
  <si>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</si>
  <si>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</si>
  <si>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</si>
  <si>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</si>
  <si>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</si>
  <si>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</si>
  <si>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</si>
  <si>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</si>
  <si>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</si>
  <si>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</si>
  <si>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</si>
  <si>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</si>
  <si>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</si>
  <si>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</si>
  <si>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</si>
  <si>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</si>
  <si>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</si>
  <si>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</si>
  <si>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</si>
  <si>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</si>
  <si>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</si>
  <si>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</si>
  <si>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</si>
  <si>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</si>
  <si>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</si>
  <si>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</si>
  <si>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</si>
  <si>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</si>
  <si>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</si>
  <si>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</si>
  <si>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</si>
  <si>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</si>
  <si>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</si>
  <si>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</si>
  <si>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</si>
  <si>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</si>
  <si>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</si>
  <si>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</si>
  <si>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</si>
  <si>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</si>
  <si>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</si>
  <si>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</si>
  <si>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</si>
  <si>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</si>
  <si>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</si>
  <si>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</si>
  <si>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</si>
  <si>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</si>
  <si>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</si>
  <si>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</si>
  <si>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</si>
  <si>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</si>
  <si>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</si>
  <si>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</si>
  <si>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</si>
  <si>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</si>
  <si>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</si>
  <si>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</si>
  <si>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</si>
  <si>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</si>
  <si>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</si>
  <si>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</si>
  <si>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</si>
  <si>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</si>
  <si>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</si>
  <si>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</si>
  <si>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</si>
  <si>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</si>
  <si>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</si>
  <si>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</si>
  <si>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</si>
  <si>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</si>
  <si>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</si>
  <si>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</si>
  <si>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</si>
  <si>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</si>
  <si>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</si>
  <si>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</si>
  <si>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</si>
  <si>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</si>
  <si>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</si>
  <si>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</si>
  <si>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</si>
  <si>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</si>
  <si>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</si>
  <si>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</si>
  <si>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</si>
  <si>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</si>
  <si>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</si>
  <si>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</si>
  <si>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</si>
  <si>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</si>
  <si>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</si>
  <si>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</si>
  <si>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</si>
  <si>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</si>
  <si>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</si>
  <si>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</si>
  <si>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</si>
  <si>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</si>
  <si>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</si>
  <si>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</si>
  <si>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</si>
  <si>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</si>
  <si>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</si>
  <si>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</si>
  <si>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</si>
  <si>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</si>
  <si>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</si>
  <si>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</si>
  <si>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</si>
  <si>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</si>
  <si>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</si>
  <si>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</si>
  <si>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</si>
  <si>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</si>
  <si>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</si>
  <si>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</si>
  <si>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</si>
  <si>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</si>
  <si>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</si>
  <si>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</si>
  <si>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</si>
  <si>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</si>
  <si>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</si>
  <si>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</si>
  <si>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</si>
  <si>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</si>
  <si>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</si>
  <si>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</si>
  <si>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</si>
  <si>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</si>
  <si>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</si>
  <si>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</si>
  <si>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</si>
  <si>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</si>
  <si>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</si>
  <si>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</si>
  <si>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</si>
  <si>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</si>
  <si>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</si>
  <si>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</si>
  <si>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</si>
  <si>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</si>
  <si>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</si>
  <si>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</si>
  <si>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</si>
  <si>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</si>
  <si>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</si>
  <si>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</si>
  <si>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</si>
  <si>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</si>
  <si>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</si>
  <si>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</si>
  <si>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</si>
  <si>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</si>
  <si>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</si>
  <si>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</si>
  <si>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</si>
  <si>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</si>
  <si>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</si>
  <si>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</si>
  <si>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</si>
  <si>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</si>
  <si>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</si>
  <si>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</si>
  <si>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</si>
  <si>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</si>
  <si>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</si>
  <si>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</si>
  <si>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</si>
  <si>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</si>
  <si>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</si>
  <si>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</si>
  <si>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</si>
  <si>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</si>
  <si>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</si>
  <si>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</si>
  <si>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</si>
  <si>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</si>
  <si>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</si>
  <si>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</si>
  <si>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</si>
  <si>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</si>
  <si>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</si>
  <si>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</si>
  <si>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</si>
  <si>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</si>
  <si>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</si>
  <si>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</si>
  <si>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</si>
  <si>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</si>
  <si>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</si>
  <si>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</si>
  <si>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</si>
  <si>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</si>
  <si>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</si>
  <si>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</si>
  <si>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</si>
  <si>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</si>
  <si>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</si>
  <si>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</si>
  <si>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</si>
  <si>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</si>
  <si>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</si>
  <si>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</si>
  <si>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</si>
  <si>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</si>
  <si>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</si>
  <si>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</si>
  <si>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</si>
  <si>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</si>
  <si>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</si>
  <si>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</si>
  <si>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</si>
  <si>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</si>
  <si>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</si>
  <si>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</si>
  <si>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</si>
  <si>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</si>
  <si>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</si>
  <si>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</si>
  <si>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</si>
  <si>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</si>
  <si>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</si>
  <si>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</si>
  <si>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</si>
  <si>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</si>
  <si>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</si>
  <si>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</si>
  <si>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</si>
  <si>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</si>
  <si>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</si>
  <si>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</si>
  <si>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</si>
  <si>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</si>
  <si>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</si>
  <si>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</si>
  <si>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</si>
  <si>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</si>
  <si>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</si>
  <si>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</si>
  <si>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</si>
  <si>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</si>
  <si>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</si>
  <si>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</si>
  <si>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</si>
  <si>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</si>
  <si>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</si>
  <si>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</si>
  <si>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</si>
  <si>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</si>
  <si>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</si>
  <si>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</si>
  <si>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</si>
  <si>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</si>
  <si>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</si>
  <si>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</si>
  <si>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</si>
  <si>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</si>
  <si>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</si>
  <si>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</si>
  <si>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</si>
  <si>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</si>
  <si>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</si>
  <si>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</si>
  <si>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</si>
  <si>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</si>
  <si>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</si>
  <si>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</si>
  <si>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</si>
  <si>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</si>
  <si>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</si>
  <si>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</si>
  <si>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</si>
  <si>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</si>
  <si>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</si>
  <si>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</si>
  <si>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</si>
  <si>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</si>
  <si>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</si>
  <si>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</si>
  <si>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</si>
  <si>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</si>
  <si>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</si>
  <si>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</si>
  <si>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</si>
  <si>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</si>
  <si>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</si>
  <si>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</si>
  <si>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</si>
  <si>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</si>
  <si>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</si>
  <si>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</si>
  <si>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</si>
  <si>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</si>
  <si>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</si>
  <si>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</si>
  <si>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</si>
  <si>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</si>
  <si>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</si>
  <si>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</si>
  <si>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</si>
  <si>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</si>
  <si>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</si>
  <si>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</si>
  <si>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</si>
  <si>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</si>
  <si>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</si>
  <si>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</si>
  <si>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</si>
  <si>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</si>
  <si>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</si>
  <si>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</si>
  <si>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</si>
  <si>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</si>
  <si>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</si>
  <si>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</si>
  <si>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</si>
  <si>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</si>
  <si>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</si>
  <si>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</si>
  <si>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</si>
  <si>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</si>
  <si>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</si>
  <si>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</si>
  <si>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</si>
  <si>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</si>
  <si>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</si>
  <si>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</si>
  <si>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</si>
  <si>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</si>
  <si>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</si>
  <si>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</si>
  <si>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</si>
  <si>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</si>
  <si>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</si>
  <si>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</si>
  <si>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</si>
  <si>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</si>
  <si>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</si>
  <si>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</si>
  <si>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</si>
  <si>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</si>
  <si>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</si>
  <si>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</si>
  <si>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</si>
  <si>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</si>
  <si>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</si>
  <si>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</si>
  <si>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</si>
  <si>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</si>
  <si>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</si>
  <si>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</si>
  <si>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</si>
  <si>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</si>
  <si>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</si>
  <si>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</si>
  <si>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</si>
  <si>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</si>
  <si>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</si>
  <si>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</si>
  <si>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</si>
  <si>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</si>
  <si>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</si>
  <si>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</si>
  <si>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</si>
  <si>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</si>
  <si>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</si>
  <si>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</si>
  <si>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</si>
  <si>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</si>
  <si>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</si>
  <si>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</si>
  <si>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</si>
  <si>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</si>
  <si>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</si>
  <si>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</si>
  <si>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</si>
  <si>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</si>
  <si>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</si>
  <si>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</si>
  <si>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</si>
  <si>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</si>
  <si>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</si>
  <si>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</si>
  <si>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</si>
  <si>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</si>
  <si>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</si>
  <si>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</si>
  <si>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</si>
  <si>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</si>
  <si>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</si>
  <si>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</si>
  <si>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</si>
  <si>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</si>
  <si>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</si>
  <si>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</si>
  <si>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</si>
  <si>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</si>
  <si>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</si>
  <si>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</si>
  <si>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</si>
  <si>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</si>
  <si>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</si>
  <si>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</si>
  <si>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</si>
  <si>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</si>
  <si>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</si>
  <si>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</si>
  <si>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</si>
  <si>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</si>
  <si>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</si>
  <si>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</si>
  <si>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</si>
  <si>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</si>
  <si>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</si>
  <si>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</si>
  <si>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</si>
  <si>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</si>
  <si>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</si>
  <si>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</si>
  <si>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</si>
  <si>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</si>
  <si>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</si>
  <si>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</si>
  <si>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</si>
  <si>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</si>
  <si>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</si>
  <si>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</si>
  <si>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</si>
  <si>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</si>
  <si>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</si>
  <si>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</si>
  <si>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</si>
  <si>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</si>
  <si>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</si>
  <si>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</si>
  <si>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</si>
  <si>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</si>
  <si>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</si>
  <si>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</si>
  <si>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</si>
  <si>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</si>
  <si>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</si>
  <si>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</si>
  <si>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</si>
  <si>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</si>
  <si>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</si>
  <si>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</si>
  <si>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</si>
  <si>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</si>
  <si>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</si>
  <si>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</si>
  <si>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</si>
  <si>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</si>
  <si>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</si>
  <si>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</si>
  <si>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</si>
  <si>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</si>
  <si>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</si>
  <si>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</si>
  <si>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</si>
  <si>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</si>
  <si>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</si>
  <si>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</si>
  <si>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</si>
  <si>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</si>
  <si>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</si>
  <si>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</si>
  <si>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</si>
  <si>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</si>
  <si>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</si>
  <si>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</si>
  <si>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</si>
  <si>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</si>
  <si>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</si>
  <si>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</si>
  <si>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</si>
  <si>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</si>
  <si>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</si>
  <si>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</si>
  <si>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</si>
  <si>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</si>
  <si>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</si>
  <si>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</si>
  <si>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</si>
  <si>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</si>
  <si>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</si>
  <si>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</si>
  <si>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</si>
  <si>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</si>
  <si>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</si>
  <si>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</si>
  <si>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</si>
  <si>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</si>
  <si>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</si>
  <si>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</si>
  <si>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</si>
  <si>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</si>
  <si>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</si>
  <si>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</si>
  <si>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</si>
  <si>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</si>
  <si>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</si>
  <si>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</si>
  <si>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</si>
  <si>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</si>
  <si>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</si>
  <si>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</si>
  <si>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</si>
  <si>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</si>
  <si>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</si>
  <si>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</si>
  <si>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</si>
  <si>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</si>
  <si>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</si>
  <si>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</si>
  <si>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</si>
  <si>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</si>
  <si>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</si>
  <si>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</si>
  <si>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</si>
  <si>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</si>
  <si>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</si>
  <si>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</si>
  <si>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</si>
  <si>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</si>
  <si>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</si>
  <si>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</si>
  <si>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</si>
  <si>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</si>
  <si>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</si>
  <si>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</si>
  <si>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</si>
  <si>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</si>
  <si>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</si>
  <si>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</si>
  <si>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</si>
  <si>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</si>
  <si>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</si>
  <si>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</si>
  <si>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</si>
  <si>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</si>
  <si>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</si>
  <si>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</si>
  <si>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</si>
  <si>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</si>
  <si>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</si>
  <si>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</si>
  <si>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</si>
  <si>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</si>
  <si>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</si>
  <si>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</si>
  <si>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</si>
  <si>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</si>
  <si>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</si>
  <si>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</si>
  <si>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</si>
  <si>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</si>
  <si>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</si>
  <si>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</si>
  <si>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</si>
  <si>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</si>
  <si>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</si>
  <si>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</si>
  <si>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</si>
  <si>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</si>
  <si>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</si>
  <si>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</si>
  <si>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</si>
  <si>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</si>
  <si>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</si>
  <si>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</si>
  <si>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</si>
  <si>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</si>
  <si>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</si>
  <si>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</si>
  <si>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</si>
  <si>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</si>
  <si>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</si>
  <si>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</si>
  <si>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</si>
  <si>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</si>
  <si>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</si>
  <si>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</si>
  <si>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</si>
  <si>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</si>
  <si>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</si>
  <si>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</si>
  <si>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</si>
  <si>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</si>
  <si>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</si>
  <si>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</si>
  <si>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</si>
  <si>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</si>
  <si>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</si>
  <si>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</si>
  <si>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</si>
  <si>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</si>
  <si>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</si>
  <si>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</si>
  <si>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</si>
  <si>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</si>
  <si>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</si>
  <si>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</si>
  <si>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</si>
  <si>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</si>
  <si>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</si>
  <si>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</si>
  <si>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</si>
  <si>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</si>
  <si>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</si>
  <si>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</si>
  <si>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</si>
  <si>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</si>
  <si>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</si>
  <si>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</si>
  <si>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</si>
  <si>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</si>
  <si>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</si>
  <si>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</si>
  <si>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</si>
  <si>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</si>
  <si>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</si>
  <si>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</si>
  <si>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</si>
  <si>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</si>
  <si>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</si>
  <si>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</si>
  <si>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</si>
  <si>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</si>
  <si>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</si>
  <si>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</si>
  <si>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</si>
  <si>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</si>
  <si>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</si>
  <si>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</si>
  <si>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</si>
  <si>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</si>
  <si>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</si>
  <si>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</si>
  <si>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</si>
  <si>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</si>
  <si>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</si>
  <si>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</si>
  <si>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</si>
  <si>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</si>
  <si>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</si>
  <si>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</si>
  <si>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</si>
  <si>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</si>
  <si>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</si>
  <si>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</si>
  <si>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</si>
  <si>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</si>
  <si>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</si>
  <si>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</si>
  <si>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</si>
  <si>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</si>
  <si>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</si>
  <si>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</si>
  <si>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</si>
  <si>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</si>
  <si>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</si>
  <si>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</si>
  <si>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</si>
  <si>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</si>
  <si>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</si>
  <si>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</si>
  <si>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</si>
  <si>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</si>
  <si>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</si>
  <si>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</si>
  <si>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</si>
  <si>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</si>
  <si>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</si>
  <si>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</si>
  <si>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</si>
  <si>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</si>
  <si>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</si>
  <si>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</si>
  <si>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</si>
  <si>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</si>
  <si>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</si>
  <si>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</si>
  <si>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</si>
  <si>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</si>
  <si>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</si>
  <si>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</si>
  <si>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</si>
  <si>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</si>
  <si>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</si>
  <si>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</si>
  <si>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</si>
  <si>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</si>
  <si>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</si>
  <si>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</si>
  <si>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</si>
  <si>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</si>
  <si>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</si>
  <si>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</si>
  <si>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</si>
  <si>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</si>
  <si>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</si>
  <si>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</si>
  <si>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</si>
  <si>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</si>
  <si>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</si>
  <si>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</si>
  <si>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</si>
  <si>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</si>
  <si>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</si>
  <si>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</si>
  <si>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</si>
  <si>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</si>
  <si>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</si>
  <si>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</si>
  <si>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</si>
  <si>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</si>
  <si>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</si>
  <si>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</si>
  <si>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</si>
  <si>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</si>
  <si>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</si>
  <si>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</si>
  <si>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</si>
  <si>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</si>
  <si>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</si>
  <si>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</si>
  <si>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</si>
  <si>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</si>
  <si>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</si>
  <si>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</si>
  <si>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</si>
  <si>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</si>
  <si>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</si>
  <si>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</si>
  <si>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</si>
  <si>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</si>
  <si>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</si>
  <si>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</si>
  <si>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</si>
  <si>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</si>
  <si>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</si>
  <si>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</si>
  <si>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</si>
  <si>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</si>
  <si>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</si>
  <si>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</si>
  <si>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</si>
  <si>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</si>
  <si>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</si>
  <si>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</si>
  <si>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</si>
  <si>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</si>
  <si>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</si>
  <si>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</si>
  <si>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</si>
  <si>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</si>
  <si>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</si>
  <si>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</si>
  <si>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</si>
  <si>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</si>
  <si>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</si>
  <si>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</si>
  <si>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</si>
  <si>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</si>
  <si>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</si>
  <si>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</si>
  <si>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</si>
  <si>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</si>
  <si>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</si>
  <si>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</si>
  <si>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</si>
  <si>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</si>
  <si>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</si>
  <si>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</si>
  <si>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</si>
  <si>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</si>
  <si>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</si>
  <si>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</si>
  <si>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</si>
  <si>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</si>
  <si>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</si>
  <si>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</si>
  <si>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</si>
  <si>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</si>
  <si>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</si>
  <si>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</si>
  <si>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</si>
  <si>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</si>
  <si>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</si>
  <si>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</si>
  <si>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</si>
  <si>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</si>
  <si>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</si>
  <si>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</si>
  <si>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</si>
  <si>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</si>
  <si>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</si>
  <si>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</si>
  <si>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</si>
  <si>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</si>
  <si>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</si>
  <si>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</si>
  <si>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</si>
  <si>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</si>
  <si>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</si>
  <si>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</si>
  <si>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</si>
  <si>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</si>
  <si>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</si>
  <si>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</si>
  <si>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</si>
  <si>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</si>
  <si>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</si>
  <si>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</si>
  <si>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</si>
  <si>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</si>
  <si>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</si>
  <si>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</si>
  <si>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</si>
  <si>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</si>
  <si>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</si>
  <si>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</si>
  <si>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</si>
  <si>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</si>
  <si>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</si>
  <si>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</si>
  <si>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</si>
  <si>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</si>
  <si>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</si>
  <si>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</si>
  <si>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</si>
  <si>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</si>
  <si>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</si>
  <si>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</si>
  <si>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</si>
  <si>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</si>
  <si>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</si>
  <si>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</si>
  <si>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</si>
  <si>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</si>
  <si>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</si>
  <si>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</si>
  <si>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</si>
  <si>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</si>
  <si>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</si>
  <si>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</si>
  <si>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</si>
  <si>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</si>
  <si>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</si>
  <si>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</si>
  <si>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</si>
  <si>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</si>
  <si>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</si>
  <si>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</si>
  <si>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</si>
  <si>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</si>
  <si>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</si>
  <si>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</si>
  <si>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</si>
  <si>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</si>
  <si>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</si>
  <si>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</si>
  <si>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</si>
  <si>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</si>
  <si>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</si>
  <si>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</si>
  <si>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</si>
  <si>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</si>
  <si>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</si>
  <si>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</si>
  <si>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</si>
  <si>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</si>
  <si>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</si>
  <si>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</si>
  <si>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</si>
  <si>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</si>
  <si>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</si>
  <si>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</si>
  <si>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</si>
  <si>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</si>
  <si>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</si>
  <si>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</si>
  <si>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</si>
  <si>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</si>
  <si>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</si>
  <si>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</si>
  <si>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</si>
  <si>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</si>
  <si>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</si>
  <si>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</si>
  <si>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</si>
  <si>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</si>
  <si>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</si>
  <si>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</si>
  <si>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</si>
  <si>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</si>
  <si>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</si>
  <si>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</si>
  <si>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</si>
  <si>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</si>
  <si>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</si>
  <si>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</si>
  <si>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</si>
  <si>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</si>
  <si>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</si>
  <si>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</si>
  <si>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</si>
  <si>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</si>
  <si>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</si>
  <si>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</si>
  <si>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</si>
  <si>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</si>
  <si>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</si>
  <si>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</si>
  <si>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</si>
  <si>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</si>
  <si>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</si>
  <si>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</si>
  <si>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</si>
  <si>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</si>
  <si>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</si>
  <si>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</si>
  <si>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</si>
  <si>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</si>
  <si>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</si>
  <si>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</si>
  <si>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</si>
  <si>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</si>
  <si>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</si>
  <si>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</si>
  <si>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</si>
  <si>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</si>
  <si>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</si>
  <si>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</si>
  <si>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</si>
  <si>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</si>
  <si>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</si>
  <si>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</si>
  <si>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</si>
  <si>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</si>
  <si>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</si>
  <si>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</si>
  <si>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</si>
  <si>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</si>
  <si>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</si>
  <si>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</si>
  <si>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</si>
  <si>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</si>
  <si>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</si>
  <si>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</si>
  <si>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</si>
  <si>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</si>
  <si>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</si>
  <si>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</si>
  <si>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</si>
  <si>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</si>
  <si>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</si>
  <si>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</si>
  <si>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</si>
  <si>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</si>
  <si>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</si>
  <si>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</si>
  <si>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</si>
  <si>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</si>
  <si>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</si>
  <si>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</si>
  <si>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</si>
  <si>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</si>
  <si>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</si>
  <si>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</si>
  <si>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</si>
  <si>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</si>
  <si>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</si>
  <si>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</si>
  <si>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</si>
  <si>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</si>
  <si>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</si>
  <si>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</si>
  <si>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</si>
  <si>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</si>
  <si>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</si>
  <si>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</si>
  <si>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</si>
  <si>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</si>
  <si>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</si>
  <si>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</si>
  <si>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</si>
  <si>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</si>
  <si>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</si>
  <si>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</si>
  <si>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</si>
  <si>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</si>
  <si>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</si>
  <si>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</si>
  <si>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</si>
  <si>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</si>
  <si>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</si>
  <si>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</si>
  <si>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</si>
  <si>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</si>
  <si>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</si>
  <si>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</si>
  <si>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</si>
  <si>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</si>
  <si>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</si>
  <si>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</si>
  <si>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</si>
  <si>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</si>
  <si>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</si>
  <si>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</si>
  <si>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</si>
  <si>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</si>
  <si>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</si>
  <si>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</si>
  <si>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</si>
  <si>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</si>
  <si>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</si>
  <si>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</si>
  <si>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</si>
  <si>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</si>
  <si>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</si>
  <si>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</si>
  <si>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</si>
  <si>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</si>
  <si>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</si>
  <si>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</si>
  <si>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</si>
  <si>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</si>
  <si>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</si>
  <si>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</si>
  <si>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</si>
  <si>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</si>
  <si>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</si>
  <si>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</si>
  <si>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</si>
  <si>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</si>
  <si>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</si>
  <si>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</si>
  <si>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</si>
  <si>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</si>
  <si>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</si>
  <si>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</si>
  <si>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</si>
  <si>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</si>
  <si>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</si>
  <si>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</si>
  <si>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</si>
  <si>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</si>
  <si>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</si>
  <si>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</si>
  <si>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</si>
  <si>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</si>
  <si>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</si>
  <si>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</si>
  <si>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</si>
  <si>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</si>
  <si>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</si>
  <si>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</si>
  <si>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</si>
  <si>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</si>
  <si>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</si>
  <si>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</si>
  <si>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</si>
  <si>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</si>
  <si>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</si>
  <si>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</si>
  <si>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</si>
  <si>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</si>
  <si>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</si>
  <si>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</si>
  <si>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</si>
  <si>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</si>
  <si>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</si>
  <si>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</si>
  <si>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</si>
  <si>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</si>
  <si>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</si>
  <si>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</si>
  <si>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</si>
  <si>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</si>
  <si>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</si>
  <si>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</si>
  <si>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</si>
  <si>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</si>
  <si>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</si>
  <si>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</si>
  <si>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</si>
  <si>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</si>
  <si>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</si>
  <si>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</si>
  <si>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</si>
  <si>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</si>
  <si>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</si>
  <si>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</si>
  <si>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</si>
  <si>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</si>
  <si>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</si>
  <si>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</si>
  <si>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</si>
  <si>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</si>
  <si>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</si>
  <si>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</si>
  <si>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</si>
  <si>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</si>
  <si>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</si>
  <si>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</si>
  <si>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</si>
  <si>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</si>
  <si>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</si>
  <si>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</si>
  <si>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</si>
  <si>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</si>
  <si>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</si>
  <si>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</si>
  <si>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</si>
  <si>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</si>
  <si>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</si>
  <si>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</si>
  <si>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</si>
  <si>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</si>
  <si>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</si>
  <si>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</si>
  <si>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</si>
  <si>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</si>
  <si>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</si>
  <si>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</si>
  <si>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</si>
  <si>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</si>
  <si>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</si>
  <si>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</si>
  <si>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</si>
  <si>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</si>
  <si>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</si>
  <si>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</si>
  <si>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</si>
  <si>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</si>
  <si>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</si>
  <si>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</si>
  <si>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</si>
  <si>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</si>
  <si>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</si>
  <si>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</si>
  <si>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</si>
  <si>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</si>
  <si>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</si>
  <si>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</si>
  <si>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</si>
  <si>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</si>
  <si>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</si>
  <si>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</si>
  <si>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</si>
  <si>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</si>
  <si>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</si>
  <si>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</si>
  <si>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</si>
  <si>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</si>
  <si>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</si>
  <si>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</si>
  <si>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</si>
  <si>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</si>
  <si>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</si>
  <si>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</si>
  <si>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</si>
  <si>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</si>
  <si>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</si>
  <si>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</si>
  <si>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</si>
  <si>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</si>
  <si>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</si>
  <si>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</si>
  <si>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</si>
  <si>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</si>
  <si>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</si>
  <si>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</si>
  <si>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</si>
  <si>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</si>
  <si>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</si>
  <si>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</si>
  <si>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</si>
  <si>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</si>
  <si>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</si>
  <si>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</si>
  <si>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</si>
  <si>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</si>
  <si>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</si>
  <si>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</si>
  <si>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</si>
  <si>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</si>
  <si>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</si>
  <si>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</si>
  <si>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</si>
  <si>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</si>
  <si>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</si>
  <si>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</si>
  <si>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</si>
  <si>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</si>
  <si>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</si>
  <si>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</si>
  <si>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</si>
  <si>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</si>
  <si>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</si>
  <si>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</si>
  <si>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</si>
  <si>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</si>
  <si>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</si>
  <si>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</si>
  <si>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</si>
  <si>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</si>
  <si>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</si>
  <si>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</si>
  <si>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</si>
  <si>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</si>
  <si>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</si>
  <si>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</si>
  <si>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</si>
  <si>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</si>
  <si>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</si>
  <si>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</si>
  <si>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</si>
  <si>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</si>
  <si>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</si>
  <si>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</si>
  <si>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</si>
  <si>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</si>
  <si>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</si>
  <si>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</si>
  <si>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</si>
  <si>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</si>
  <si>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</si>
  <si>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</si>
  <si>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</si>
  <si>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</si>
  <si>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</si>
  <si>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</si>
  <si>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</si>
  <si>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</si>
  <si>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</si>
  <si>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</si>
  <si>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</si>
  <si>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</si>
  <si>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</si>
  <si>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</si>
  <si>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</si>
  <si>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</si>
  <si>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</si>
  <si>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</si>
  <si>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</si>
  <si>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</si>
  <si>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</si>
  <si>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</si>
  <si>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</si>
  <si>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</si>
  <si>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</si>
  <si>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</si>
  <si>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</si>
  <si>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</si>
  <si>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</si>
  <si>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</si>
  <si>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</si>
  <si>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</si>
  <si>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</si>
  <si>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</si>
  <si>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</si>
  <si>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</si>
  <si>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</si>
  <si>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</si>
  <si>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</si>
  <si>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</si>
  <si>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</si>
  <si>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</si>
  <si>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</si>
  <si>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</si>
  <si>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</si>
  <si>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</si>
  <si>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</si>
  <si>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</si>
  <si>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</si>
  <si>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</si>
  <si>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</si>
  <si>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</si>
  <si>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</si>
  <si>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</si>
  <si>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</si>
  <si>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</si>
  <si>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</si>
  <si>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</si>
  <si>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</si>
  <si>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</si>
  <si>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</si>
  <si>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</si>
  <si>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</si>
  <si>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</si>
  <si>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</si>
  <si>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</si>
  <si>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</si>
  <si>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</si>
  <si>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</si>
  <si>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</si>
  <si>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</si>
  <si>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</si>
  <si>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</si>
  <si>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</si>
  <si>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</si>
  <si>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</si>
  <si>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</si>
  <si>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</si>
  <si>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</si>
  <si>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</si>
  <si>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</si>
  <si>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</si>
  <si>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</si>
  <si>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</si>
  <si>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</si>
  <si>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</si>
  <si>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</si>
  <si>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</si>
  <si>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</si>
  <si>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</si>
  <si>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</si>
  <si>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</si>
  <si>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</si>
  <si>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</si>
  <si>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</si>
  <si>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</si>
  <si>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</si>
  <si>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</si>
  <si>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</si>
  <si>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</si>
  <si>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</si>
  <si>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</si>
  <si>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</si>
  <si>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</si>
  <si>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</si>
  <si>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</si>
  <si>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</si>
  <si>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</si>
  <si>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</si>
  <si>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</si>
  <si>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</si>
  <si>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</si>
  <si>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</si>
  <si>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</si>
  <si>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</si>
  <si>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</si>
  <si>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</si>
  <si>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</si>
  <si>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</si>
  <si>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</si>
  <si>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</si>
  <si>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</si>
  <si>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</si>
  <si>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</si>
  <si>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</si>
  <si>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</si>
  <si>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</si>
  <si>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</si>
  <si>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</si>
  <si>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</si>
  <si>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</si>
  <si>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</si>
  <si>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</si>
  <si>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</si>
  <si>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</si>
  <si>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</si>
  <si>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</si>
  <si>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</si>
  <si>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</si>
  <si>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</si>
  <si>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</si>
  <si>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</si>
  <si>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</si>
  <si>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</si>
  <si>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</si>
  <si>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</si>
  <si>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</si>
  <si>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</si>
  <si>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</si>
  <si>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</si>
  <si>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</si>
  <si>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</si>
  <si>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</si>
  <si>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</si>
  <si>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</si>
  <si>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</si>
  <si>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</si>
  <si>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</si>
  <si>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</si>
  <si>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</si>
  <si>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</si>
  <si>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</si>
  <si>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</si>
  <si>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</si>
  <si>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</si>
  <si>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</si>
  <si>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</si>
  <si>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</si>
  <si>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</si>
  <si>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</si>
  <si>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</si>
  <si>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</si>
  <si>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</si>
  <si>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</si>
  <si>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</si>
  <si>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</si>
  <si>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</si>
  <si>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</si>
  <si>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</si>
  <si>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</si>
  <si>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</si>
  <si>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</si>
  <si>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</si>
  <si>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</si>
  <si>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</si>
  <si>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</si>
  <si>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</si>
  <si>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</si>
  <si>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</si>
  <si>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</si>
  <si>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</si>
  <si>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</si>
  <si>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</si>
  <si>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</si>
  <si>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</si>
  <si>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</si>
  <si>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</si>
  <si>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</si>
  <si>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</si>
  <si>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</si>
  <si>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</si>
  <si>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</si>
  <si>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</si>
  <si>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</si>
  <si>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</si>
  <si>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</si>
  <si>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</si>
  <si>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</si>
  <si>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</si>
  <si>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</si>
  <si>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</si>
  <si>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</si>
  <si>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</si>
  <si>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</si>
  <si>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</si>
  <si>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</si>
  <si>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</si>
  <si>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</si>
  <si>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</si>
  <si>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</si>
  <si>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</si>
  <si>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</si>
  <si>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</si>
  <si>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</si>
  <si>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</si>
  <si>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</si>
  <si>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</si>
  <si>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</si>
  <si>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</si>
  <si>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</si>
  <si>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</si>
  <si>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</si>
  <si>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</si>
  <si>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</si>
  <si>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</si>
  <si>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</si>
  <si>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</si>
  <si>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</si>
  <si>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</si>
  <si>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</si>
  <si>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</si>
  <si>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</si>
  <si>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</si>
  <si>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</si>
  <si>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</si>
  <si>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</si>
  <si>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</si>
  <si>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</si>
  <si>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</si>
  <si>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</si>
  <si>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</si>
  <si>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</si>
  <si>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</si>
  <si>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</si>
  <si>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</si>
  <si>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</si>
  <si>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</si>
  <si>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</si>
  <si>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</si>
  <si>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</si>
  <si>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</si>
  <si>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</si>
  <si>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</si>
  <si>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</si>
  <si>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</si>
  <si>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</si>
  <si>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</si>
  <si>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</si>
  <si>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</si>
  <si>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</si>
  <si>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</si>
  <si>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</si>
  <si>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</si>
  <si>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</si>
  <si>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</si>
  <si>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</si>
  <si>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</si>
  <si>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</si>
  <si>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</si>
  <si>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</si>
  <si>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</si>
  <si>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</si>
  <si>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</si>
  <si>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</si>
  <si>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</si>
  <si>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</si>
  <si>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</si>
  <si>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</si>
  <si>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</si>
  <si>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</si>
  <si>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</si>
  <si>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</si>
  <si>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</si>
  <si>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</si>
  <si>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</si>
  <si>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</si>
  <si>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</si>
  <si>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</si>
  <si>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</si>
  <si>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</si>
  <si>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</si>
  <si>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</si>
  <si>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</si>
  <si>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</si>
  <si>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</si>
  <si>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</si>
  <si>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</si>
  <si>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</si>
  <si>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</si>
  <si>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</si>
  <si>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</si>
  <si>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</si>
  <si>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</si>
  <si>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</si>
  <si>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</si>
  <si>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</si>
  <si>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</si>
  <si>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</si>
  <si>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</si>
  <si>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</si>
  <si>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</si>
  <si>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</si>
  <si>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</si>
  <si>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</si>
  <si>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</si>
  <si>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</si>
  <si>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</si>
  <si>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</si>
  <si>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</si>
  <si>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</si>
  <si>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</si>
  <si>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</si>
  <si>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</si>
  <si>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</si>
  <si>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</si>
  <si>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</si>
  <si>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</si>
  <si>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</si>
  <si>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</si>
  <si>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</si>
  <si>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</si>
  <si>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</si>
  <si>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</si>
  <si>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</si>
  <si>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</si>
  <si>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</si>
  <si>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</si>
  <si>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</si>
  <si>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</si>
  <si>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</si>
  <si>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</si>
  <si>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</si>
  <si>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</si>
  <si>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</si>
  <si>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</si>
  <si>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</si>
  <si>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</si>
  <si>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</si>
  <si>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</si>
  <si>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</si>
  <si>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</si>
  <si>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</si>
  <si>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</si>
  <si>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</si>
  <si>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</si>
  <si>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</si>
  <si>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</si>
  <si>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</si>
  <si>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</si>
  <si>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</si>
  <si>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</si>
  <si>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</si>
  <si>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</si>
  <si>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</si>
  <si>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</si>
  <si>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</si>
  <si>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</si>
  <si>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</si>
  <si>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</si>
  <si>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</si>
  <si>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</si>
  <si>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</si>
  <si>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</si>
  <si>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</si>
  <si>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</si>
  <si>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</si>
  <si>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</si>
  <si>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</si>
  <si>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</si>
  <si>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</si>
  <si>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</si>
  <si>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</si>
  <si>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</si>
  <si>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</si>
  <si>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</si>
  <si>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</si>
  <si>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</si>
  <si>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</si>
  <si>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</si>
  <si>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</si>
  <si>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</si>
  <si>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</si>
  <si>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</si>
  <si>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</si>
  <si>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</si>
  <si>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</si>
  <si>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</si>
  <si>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</si>
  <si>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</si>
  <si>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</si>
  <si>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</si>
  <si>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</si>
  <si>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</si>
  <si>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</si>
  <si>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</si>
  <si>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</si>
  <si>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</si>
  <si>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</si>
  <si>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</si>
  <si>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</si>
  <si>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</si>
  <si>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</si>
  <si>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</si>
  <si>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</si>
  <si>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</si>
  <si>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</si>
  <si>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</si>
  <si>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</si>
  <si>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</si>
  <si>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</si>
  <si>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</si>
  <si>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</si>
  <si>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</si>
  <si>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</si>
  <si>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</si>
  <si>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</si>
  <si>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</si>
  <si>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</si>
  <si>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</si>
  <si>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</si>
  <si>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</si>
  <si>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</si>
  <si>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</si>
  <si>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</si>
  <si>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</si>
  <si>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</si>
  <si>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</si>
  <si>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</si>
  <si>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</si>
  <si>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</si>
  <si>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</si>
  <si>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</si>
  <si>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</si>
  <si>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</si>
  <si>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</si>
  <si>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</si>
  <si>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</si>
  <si>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</si>
  <si>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</si>
  <si>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</si>
  <si>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</si>
  <si>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</si>
  <si>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</si>
  <si>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</si>
  <si>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</si>
  <si>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</si>
  <si>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</si>
  <si>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</si>
  <si>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</si>
  <si>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</si>
  <si>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</si>
  <si>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</si>
  <si>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</si>
  <si>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</si>
  <si>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</si>
  <si>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</si>
  <si>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</si>
  <si>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</si>
  <si>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</si>
  <si>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</si>
  <si>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</si>
  <si>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</si>
  <si>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</si>
  <si>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</si>
  <si>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</si>
  <si>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</si>
  <si>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</si>
  <si>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</si>
  <si>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</si>
  <si>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</si>
  <si>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</si>
  <si>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</si>
  <si>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</si>
  <si>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</si>
  <si>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</si>
  <si>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</si>
  <si>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</si>
  <si>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</si>
  <si>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</si>
  <si>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</si>
  <si>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</si>
  <si>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</si>
  <si>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</si>
  <si>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</si>
  <si>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</si>
  <si>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</si>
  <si>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</si>
  <si>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</si>
  <si>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</si>
  <si>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</si>
  <si>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</si>
  <si>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</si>
  <si>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</si>
  <si>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</si>
  <si>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</si>
  <si>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</si>
  <si>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</si>
  <si>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</si>
  <si>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</si>
  <si>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</si>
  <si>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</si>
  <si>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</si>
  <si>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</si>
  <si>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</si>
  <si>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</si>
  <si>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</si>
  <si>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</si>
  <si>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</si>
  <si>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</si>
  <si>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</si>
  <si>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</si>
  <si>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</si>
  <si>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</si>
  <si>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</si>
  <si>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</si>
  <si>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</si>
  <si>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</si>
  <si>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</si>
  <si>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</si>
  <si>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</si>
  <si>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</si>
  <si>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</si>
  <si>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</si>
  <si>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</si>
  <si>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</si>
  <si>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</si>
  <si>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</si>
  <si>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</si>
  <si>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</si>
  <si>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</si>
  <si>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</si>
  <si>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</si>
  <si>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</si>
  <si>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</si>
  <si>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</si>
  <si>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</si>
  <si>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</si>
  <si>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</si>
  <si>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</si>
  <si>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</si>
  <si>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</si>
  <si>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</si>
  <si>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</si>
  <si>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</si>
  <si>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</si>
  <si>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</si>
  <si>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</si>
  <si>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</si>
  <si>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</si>
  <si>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</si>
  <si>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</si>
  <si>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</si>
  <si>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</si>
  <si>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</si>
  <si>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</si>
  <si>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</si>
  <si>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</si>
  <si>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</si>
  <si>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</si>
  <si>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</si>
  <si>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</si>
  <si>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</si>
  <si>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</si>
  <si>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</si>
  <si>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</si>
  <si>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</si>
  <si>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</si>
  <si>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</si>
  <si>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</si>
  <si>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</si>
  <si>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</si>
  <si>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</si>
  <si>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</si>
  <si>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</si>
  <si>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</si>
  <si>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</si>
  <si>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</si>
  <si>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</si>
  <si>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</si>
  <si>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</si>
  <si>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</si>
  <si>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</si>
  <si>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</si>
  <si>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</si>
  <si>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</si>
  <si>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</si>
  <si>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</si>
  <si>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</si>
  <si>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</si>
  <si>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</si>
  <si>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</si>
  <si>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</si>
  <si>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</si>
  <si>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</si>
  <si>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</si>
  <si>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</si>
  <si>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</si>
  <si>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</si>
  <si>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</si>
  <si>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</si>
  <si>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</si>
  <si>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</si>
  <si>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</si>
  <si>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</si>
  <si>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</si>
  <si>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</si>
  <si>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</si>
  <si>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</si>
  <si>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</si>
  <si>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</si>
  <si>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</si>
  <si>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</si>
  <si>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</si>
  <si>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</si>
  <si>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</si>
  <si>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</si>
  <si>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</si>
  <si>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</si>
  <si>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</si>
  <si>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</si>
  <si>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</si>
  <si>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</si>
  <si>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</si>
  <si>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</si>
  <si>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</si>
  <si>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</si>
  <si>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</si>
  <si>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</si>
  <si>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</si>
  <si>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</si>
  <si>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</si>
  <si>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</si>
  <si>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</si>
  <si>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</si>
  <si>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</si>
  <si>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</si>
  <si>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</si>
  <si>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</si>
  <si>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</si>
  <si>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</si>
  <si>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</si>
  <si>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</si>
  <si>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</si>
  <si>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</si>
  <si>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</si>
  <si>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</si>
  <si>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</si>
  <si>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</si>
  <si>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</si>
  <si>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</si>
  <si>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</si>
  <si>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</si>
  <si>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</si>
  <si>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</si>
  <si>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</si>
  <si>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</si>
  <si>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</si>
  <si>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</si>
  <si>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</si>
  <si>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</si>
  <si>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</si>
  <si>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</si>
  <si>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</si>
  <si>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</si>
  <si>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</si>
  <si>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</si>
  <si>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</si>
  <si>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</si>
  <si>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</si>
  <si>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</si>
  <si>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</si>
  <si>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</si>
  <si>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</si>
  <si>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</si>
  <si>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</si>
  <si>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</si>
  <si>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</si>
  <si>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</si>
  <si>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</si>
  <si>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</si>
  <si>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</si>
  <si>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</si>
  <si>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</si>
  <si>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</si>
  <si>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</si>
  <si>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</si>
  <si>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</si>
  <si>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</si>
  <si>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</si>
  <si>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</si>
  <si>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</si>
  <si>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</si>
  <si>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</si>
  <si>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</si>
  <si>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</si>
  <si>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</si>
  <si>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</si>
  <si>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</si>
  <si>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</si>
  <si>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</si>
  <si>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</si>
  <si>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</si>
  <si>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</si>
  <si>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</si>
  <si>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</si>
  <si>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</si>
  <si>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</si>
  <si>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</si>
  <si>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</si>
  <si>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</si>
  <si>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</si>
  <si>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</si>
  <si>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</si>
  <si>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</si>
  <si>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</si>
  <si>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</si>
  <si>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</si>
  <si>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</si>
  <si>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</si>
  <si>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</si>
  <si>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</si>
  <si>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</si>
  <si>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</si>
  <si>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</si>
  <si>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</si>
  <si>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</si>
  <si>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</si>
  <si>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</si>
  <si>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</si>
  <si>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</si>
  <si>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</si>
  <si>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</si>
  <si>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</si>
  <si>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</si>
  <si>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</si>
  <si>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</si>
  <si>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</si>
  <si>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</si>
  <si>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</si>
  <si>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</si>
  <si>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</si>
  <si>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</si>
  <si>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</si>
  <si>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</si>
  <si>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</si>
  <si>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</si>
  <si>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</si>
  <si>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</si>
  <si>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</si>
  <si>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</si>
  <si>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</si>
  <si>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</si>
  <si>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</si>
  <si>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</si>
  <si>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</si>
  <si>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</si>
  <si>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</si>
  <si>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</si>
  <si>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</si>
  <si>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</si>
  <si>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</si>
  <si>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</si>
  <si>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</si>
  <si>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</si>
  <si>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</si>
  <si>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</si>
  <si>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</si>
  <si>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</si>
  <si>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</si>
  <si>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</si>
  <si>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</si>
  <si>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</si>
  <si>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</si>
  <si>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</si>
  <si>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</si>
  <si>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</si>
  <si>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</si>
  <si>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</si>
  <si>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</si>
  <si>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</si>
  <si>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</si>
  <si>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</si>
  <si>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</si>
  <si>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</si>
  <si>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</si>
  <si>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</si>
  <si>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</si>
  <si>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</si>
  <si>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</si>
  <si>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</si>
  <si>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</si>
  <si>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</si>
  <si>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</si>
  <si>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</si>
  <si>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</si>
  <si>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</si>
  <si>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</si>
  <si>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</si>
  <si>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</si>
  <si>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</si>
  <si>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</si>
  <si>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</si>
  <si>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</si>
  <si>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</si>
  <si>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</si>
  <si>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</si>
  <si>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</si>
  <si>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</si>
  <si>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</si>
  <si>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</si>
  <si>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</si>
  <si>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</si>
  <si>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</si>
  <si>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</si>
  <si>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</si>
  <si>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</si>
  <si>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</si>
  <si>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</si>
  <si>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</si>
  <si>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</si>
  <si>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</si>
  <si>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</si>
  <si>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</si>
  <si>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</si>
  <si>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</si>
  <si>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</si>
  <si>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</si>
  <si>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</si>
  <si>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</si>
  <si>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</si>
  <si>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</si>
  <si>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</si>
  <si>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</si>
  <si>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</si>
  <si>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</si>
  <si>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</si>
  <si>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</si>
  <si>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</si>
  <si>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</si>
  <si>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</si>
  <si>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</si>
  <si>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</si>
  <si>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</si>
  <si>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</si>
  <si>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</si>
  <si>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</si>
  <si>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</si>
  <si>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</si>
  <si>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</si>
  <si>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</si>
  <si>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</si>
  <si>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</si>
  <si>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</si>
  <si>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</si>
  <si>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</si>
  <si>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</si>
  <si>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</si>
  <si>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</si>
  <si>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</si>
  <si>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</si>
  <si>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</si>
  <si>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</si>
  <si>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</si>
  <si>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</si>
  <si>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</si>
  <si>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</si>
  <si>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</si>
  <si>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</si>
  <si>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</si>
  <si>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</si>
  <si>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</si>
  <si>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</si>
  <si>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</si>
  <si>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</si>
  <si>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</si>
  <si>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</si>
  <si>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</si>
  <si>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</si>
  <si>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</si>
  <si>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</si>
  <si>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</si>
  <si>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</si>
  <si>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</si>
  <si>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</si>
  <si>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</si>
  <si>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</si>
  <si>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</si>
  <si>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</si>
  <si>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</si>
  <si>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</si>
  <si>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</si>
  <si>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</si>
  <si>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</si>
  <si>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</si>
  <si>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</si>
  <si>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</si>
  <si>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</si>
  <si>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</si>
  <si>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</si>
  <si>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</si>
  <si>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</si>
  <si>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</si>
  <si>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</si>
  <si>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</si>
  <si>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</si>
  <si>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</si>
  <si>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</si>
  <si>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</si>
  <si>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</si>
  <si>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</si>
  <si>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</si>
  <si>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</si>
  <si>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</si>
  <si>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</si>
  <si>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</si>
  <si>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</si>
  <si>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</si>
  <si>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</si>
  <si>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</si>
  <si>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</si>
  <si>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</si>
  <si>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</si>
  <si>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</si>
  <si>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</si>
  <si>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</si>
  <si>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</si>
  <si>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</si>
  <si>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</si>
  <si>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</si>
  <si>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</si>
  <si>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</si>
  <si>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</si>
  <si>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</si>
  <si>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</si>
  <si>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</si>
  <si>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</si>
  <si>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</si>
  <si>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</si>
  <si>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</si>
  <si>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</si>
  <si>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</si>
  <si>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</si>
  <si>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</si>
  <si>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</si>
  <si>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</si>
  <si>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</si>
  <si>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</si>
  <si>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</si>
  <si>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</si>
  <si>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</si>
  <si>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</si>
  <si>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</si>
  <si>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</si>
  <si>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</si>
  <si>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</si>
  <si>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</si>
  <si>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</si>
  <si>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</si>
  <si>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</si>
  <si>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</si>
  <si>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</si>
  <si>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</si>
  <si>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</si>
  <si>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</si>
  <si>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</si>
  <si>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</si>
  <si>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</si>
  <si>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</si>
  <si>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</si>
  <si>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</si>
  <si>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</si>
  <si>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</si>
  <si>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</si>
  <si>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</si>
  <si>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</si>
  <si>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</si>
  <si>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</si>
  <si>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</si>
  <si>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</si>
  <si>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</si>
  <si>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</si>
  <si>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</si>
  <si>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</si>
  <si>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</si>
  <si>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</si>
  <si>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</si>
  <si>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</si>
  <si>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</si>
  <si>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</si>
  <si>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</si>
  <si>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</si>
  <si>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</si>
  <si>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</si>
  <si>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</si>
  <si>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</si>
  <si>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</si>
  <si>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</si>
  <si>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</si>
  <si>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</si>
  <si>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</si>
  <si>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</si>
  <si>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</si>
  <si>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</si>
  <si>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</si>
  <si>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</si>
  <si>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</si>
  <si>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</si>
  <si>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</si>
  <si>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</si>
  <si>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</si>
  <si>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</si>
  <si>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</si>
  <si>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</si>
  <si>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</si>
  <si>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</si>
  <si>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</si>
  <si>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</si>
  <si>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</si>
  <si>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</si>
  <si>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</si>
  <si>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</si>
  <si>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</si>
  <si>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</si>
  <si>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</si>
  <si>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</si>
  <si>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</si>
  <si>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</si>
  <si>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</si>
  <si>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</si>
  <si>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</si>
  <si>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</si>
  <si>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</si>
  <si>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</si>
  <si>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</si>
  <si>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</si>
  <si>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</si>
  <si>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</si>
  <si>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</si>
  <si>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</si>
  <si>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</si>
  <si>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</si>
  <si>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</si>
  <si>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</si>
  <si>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</si>
  <si>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</si>
  <si>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</si>
  <si>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</si>
  <si>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</si>
  <si>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</si>
  <si>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</si>
  <si>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</si>
  <si>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</si>
  <si>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</si>
  <si>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</si>
  <si>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</si>
  <si>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</si>
  <si>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</si>
  <si>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</si>
  <si>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</si>
  <si>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</si>
  <si>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</si>
  <si>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</si>
  <si>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</si>
  <si>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</si>
  <si>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</si>
  <si>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</si>
  <si>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</si>
  <si>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</si>
  <si>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</si>
  <si>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</si>
  <si>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</si>
  <si>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</si>
  <si>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</si>
  <si>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</si>
  <si>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</si>
  <si>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</si>
  <si>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</si>
  <si>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</si>
  <si>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</si>
  <si>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</si>
  <si>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</si>
  <si>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</si>
  <si>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</si>
  <si>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</si>
  <si>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</si>
  <si>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</si>
  <si>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</si>
  <si>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</si>
  <si>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</si>
  <si>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</si>
  <si>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</si>
  <si>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</si>
  <si>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</si>
  <si>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</si>
  <si>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</si>
  <si>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</si>
  <si>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</si>
  <si>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</si>
  <si>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</si>
  <si>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</si>
  <si>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</si>
  <si>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</si>
  <si>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</si>
  <si>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</si>
  <si>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</si>
  <si>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</si>
  <si>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</si>
  <si>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</si>
  <si>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</si>
  <si>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</si>
  <si>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</si>
  <si>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</si>
  <si>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</si>
  <si>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</si>
  <si>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</si>
  <si>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</si>
  <si>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</si>
  <si>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</si>
  <si>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</si>
  <si>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</si>
  <si>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</si>
  <si>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</si>
  <si>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</si>
  <si>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</si>
  <si>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</si>
  <si>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</si>
  <si>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</si>
  <si>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</si>
  <si>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</si>
  <si>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</si>
  <si>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</si>
  <si>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</si>
  <si>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</si>
  <si>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</si>
  <si>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</si>
  <si>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</si>
  <si>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</si>
  <si>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</si>
  <si>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</si>
  <si>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</si>
  <si>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</si>
  <si>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</si>
  <si>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</si>
  <si>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</si>
  <si>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</si>
  <si>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</si>
  <si>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</si>
  <si>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</si>
  <si>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</si>
  <si>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</si>
  <si>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</si>
  <si>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</si>
  <si>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</si>
  <si>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</si>
  <si>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</si>
  <si>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</si>
  <si>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</si>
  <si>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</si>
  <si>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</si>
  <si>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</si>
  <si>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</si>
  <si>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</si>
  <si>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</si>
  <si>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</si>
  <si>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</si>
  <si>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</si>
  <si>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</si>
  <si>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</si>
  <si>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</si>
  <si>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</si>
  <si>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</si>
  <si>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</si>
  <si>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</si>
  <si>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</si>
  <si>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</si>
  <si>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</si>
  <si>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</si>
  <si>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</si>
  <si>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</si>
  <si>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</si>
  <si>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</si>
  <si>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</si>
  <si>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</si>
  <si>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</si>
  <si>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</si>
  <si>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</si>
  <si>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</si>
  <si>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</si>
  <si>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</si>
  <si>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</si>
  <si>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</si>
  <si>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</si>
  <si>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</si>
  <si>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</si>
  <si>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</si>
  <si>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</si>
  <si>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</si>
  <si>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</si>
  <si>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</si>
  <si>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</si>
  <si>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</si>
  <si>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</si>
  <si>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</si>
  <si>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</si>
  <si>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</si>
  <si>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</si>
  <si>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</si>
  <si>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</si>
  <si>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</si>
  <si>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</si>
  <si>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</si>
  <si>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</si>
  <si>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</si>
  <si>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</si>
  <si>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</si>
  <si>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</si>
  <si>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</si>
  <si>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</si>
  <si>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</si>
  <si>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</si>
  <si>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</si>
  <si>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</si>
  <si>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</si>
  <si>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</si>
  <si>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</si>
  <si>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</si>
  <si>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</si>
  <si>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</si>
  <si>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</si>
  <si>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</si>
  <si>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</si>
  <si>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</si>
  <si>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</si>
  <si>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</si>
  <si>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</si>
  <si>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</si>
  <si>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</si>
  <si>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</si>
  <si>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</si>
  <si>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</si>
  <si>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</si>
  <si>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</si>
  <si>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</si>
  <si>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</si>
  <si>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</si>
  <si>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</si>
  <si>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</si>
  <si>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</si>
  <si>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</si>
  <si>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</si>
  <si>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</si>
  <si>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</si>
  <si>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</si>
  <si>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</si>
  <si>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</si>
  <si>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</si>
  <si>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</si>
  <si>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</si>
  <si>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</si>
  <si>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</si>
  <si>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</si>
  <si>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</si>
  <si>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</si>
  <si>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</si>
  <si>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</si>
  <si>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</si>
  <si>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</si>
  <si>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</si>
  <si>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</si>
  <si>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</si>
  <si>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</si>
  <si>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</si>
  <si>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</si>
  <si>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</si>
  <si>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</si>
  <si>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</si>
  <si>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</si>
  <si>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</si>
  <si>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</si>
  <si>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</si>
  <si>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</si>
  <si>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</si>
  <si>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</si>
  <si>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</si>
  <si>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</si>
  <si>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</si>
  <si>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</si>
  <si>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</si>
  <si>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</si>
  <si>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</si>
  <si>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</si>
  <si>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</si>
  <si>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</si>
  <si>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</si>
  <si>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</si>
  <si>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</si>
  <si>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</si>
  <si>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</si>
  <si>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</si>
  <si>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</si>
  <si>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</si>
  <si>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</si>
  <si>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</si>
  <si>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</si>
  <si>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</si>
  <si>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</si>
  <si>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</si>
  <si>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</si>
  <si>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</si>
  <si>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</si>
  <si>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</si>
  <si>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</si>
  <si>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</si>
  <si>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</si>
  <si>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</si>
  <si>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</si>
  <si>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</si>
  <si>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</si>
  <si>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</si>
  <si>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</si>
  <si>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</si>
  <si>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</si>
  <si>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</si>
  <si>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</si>
  <si>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</si>
  <si>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</si>
  <si>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</si>
  <si>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</si>
  <si>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</si>
  <si>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</si>
  <si>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</si>
  <si>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</si>
  <si>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</si>
  <si>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</si>
  <si>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</si>
  <si>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</si>
  <si>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</si>
  <si>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</si>
  <si>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</si>
  <si>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</si>
  <si>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</si>
  <si>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</si>
  <si>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</si>
  <si>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</si>
  <si>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</si>
  <si>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</si>
  <si>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</si>
  <si>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</si>
  <si>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</si>
  <si>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</si>
  <si>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</si>
  <si>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</si>
  <si>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</si>
  <si>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</si>
  <si>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</si>
  <si>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</si>
  <si>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</si>
  <si>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</si>
  <si>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</si>
  <si>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</si>
  <si>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</si>
  <si>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</si>
  <si>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</si>
  <si>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</si>
  <si>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</si>
  <si>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</si>
  <si>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</si>
  <si>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</si>
  <si>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</si>
  <si>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</si>
  <si>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</si>
  <si>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</si>
  <si>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</si>
  <si>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</si>
  <si>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</si>
  <si>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</si>
  <si>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</si>
  <si>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</si>
  <si>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</si>
  <si>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</si>
  <si>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</si>
  <si>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</si>
  <si>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</si>
  <si>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</si>
  <si>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</si>
  <si>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</si>
  <si>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</si>
  <si>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</si>
  <si>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</si>
  <si>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</si>
  <si>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</si>
  <si>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</si>
  <si>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</si>
  <si>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</si>
  <si>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</si>
  <si>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</si>
  <si>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</si>
  <si>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</si>
  <si>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</si>
  <si>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</si>
  <si>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</si>
  <si>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</si>
  <si>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</si>
  <si>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</si>
  <si>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</si>
  <si>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</si>
  <si>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</si>
  <si>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</si>
  <si>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</si>
  <si>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</si>
  <si>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</si>
  <si>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</si>
  <si>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</si>
  <si>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</si>
  <si>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</si>
  <si>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</si>
  <si>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</si>
  <si>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</si>
  <si>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</si>
  <si>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</si>
  <si>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</si>
  <si>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</si>
  <si>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</si>
  <si>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</si>
  <si>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</si>
  <si>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</si>
  <si>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</si>
  <si>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</si>
  <si>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</si>
  <si>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</si>
  <si>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</si>
  <si>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</si>
  <si>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</si>
  <si>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</si>
  <si>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</si>
  <si>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</si>
  <si>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</si>
  <si>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</si>
  <si>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</si>
  <si>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</si>
  <si>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</si>
  <si>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</si>
  <si>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</si>
  <si>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</si>
  <si>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</si>
  <si>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</si>
  <si>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</si>
  <si>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</si>
  <si>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</si>
  <si>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</si>
  <si>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</si>
  <si>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</si>
  <si>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</si>
  <si>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</si>
  <si>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</si>
  <si>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</si>
  <si>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</si>
  <si>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</si>
  <si>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</si>
  <si>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</si>
  <si>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</si>
  <si>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</si>
  <si>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</si>
  <si>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</si>
  <si>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</si>
  <si>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</si>
  <si>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</si>
  <si>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</si>
  <si>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</si>
  <si>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</si>
  <si>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</si>
  <si>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</si>
  <si>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</si>
  <si>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</si>
  <si>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</si>
  <si>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</si>
  <si>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</si>
  <si>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</si>
  <si>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</si>
  <si>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</si>
  <si>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</si>
  <si>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</si>
  <si>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</si>
  <si>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</si>
  <si>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</si>
  <si>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</si>
  <si>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</si>
  <si>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</si>
  <si>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</si>
  <si>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</si>
  <si>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</si>
  <si>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</si>
  <si>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</si>
  <si>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</si>
  <si>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</si>
  <si>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</si>
  <si>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</si>
  <si>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</si>
  <si>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</si>
  <si>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</si>
  <si>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</si>
  <si>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</si>
  <si>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</si>
  <si>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</si>
  <si>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</si>
  <si>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</si>
  <si>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</si>
  <si>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</si>
  <si>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</si>
  <si>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</si>
  <si>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</si>
  <si>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</si>
  <si>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</si>
  <si>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</si>
  <si>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</si>
  <si>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</si>
  <si>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</si>
  <si>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</si>
  <si>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</si>
  <si>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</si>
  <si>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</si>
  <si>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</si>
  <si>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</si>
  <si>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</si>
  <si>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</si>
  <si>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</si>
  <si>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</si>
  <si>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</si>
  <si>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</si>
  <si>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</si>
  <si>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</si>
  <si>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</si>
  <si>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</si>
  <si>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</si>
  <si>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</si>
  <si>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</si>
  <si>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</si>
  <si>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</si>
  <si>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</si>
  <si>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</si>
  <si>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</si>
  <si>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</si>
  <si>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</si>
  <si>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</si>
  <si>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</si>
  <si>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</si>
  <si>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</si>
  <si>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</si>
  <si>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</si>
  <si>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</si>
  <si>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</si>
  <si>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</si>
  <si>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</si>
  <si>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</si>
  <si>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</si>
  <si>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</si>
  <si>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</si>
  <si>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</si>
  <si>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</si>
  <si>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</si>
  <si>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</si>
  <si>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</si>
  <si>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</si>
  <si>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</si>
  <si>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</si>
  <si>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</si>
  <si>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</si>
  <si>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</si>
  <si>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</si>
  <si>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</si>
  <si>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</si>
  <si>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</si>
  <si>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</si>
  <si>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</si>
  <si>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</si>
  <si>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</si>
  <si>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</si>
  <si>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</si>
  <si>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</si>
  <si>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</si>
  <si>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</si>
  <si>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</si>
  <si>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</si>
  <si>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</si>
  <si>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</si>
  <si>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</si>
  <si>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</si>
  <si>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</si>
  <si>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</si>
  <si>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</si>
  <si>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</si>
  <si>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</si>
  <si>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</si>
  <si>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</si>
  <si>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</si>
  <si>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</si>
  <si>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</si>
  <si>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</si>
  <si>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</si>
  <si>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</si>
  <si>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</si>
  <si>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</si>
  <si>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</si>
  <si>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</si>
  <si>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</si>
  <si>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</si>
  <si>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</si>
  <si>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</si>
  <si>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</si>
  <si>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</si>
  <si>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</si>
  <si>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</si>
  <si>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</si>
  <si>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</si>
  <si>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</si>
  <si>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</si>
  <si>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</si>
  <si>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</si>
  <si>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</si>
  <si>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</si>
  <si>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</si>
  <si>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</si>
  <si>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</si>
  <si>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</si>
  <si>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</si>
  <si>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</si>
  <si>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</si>
  <si>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</si>
  <si>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</si>
  <si>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</si>
  <si>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</si>
  <si>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</si>
  <si>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</si>
  <si>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</si>
  <si>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</si>
  <si>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</si>
  <si>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</si>
  <si>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</si>
  <si>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</si>
  <si>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</si>
  <si>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</si>
  <si>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</si>
  <si>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</si>
  <si>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</si>
  <si>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</si>
  <si>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</si>
  <si>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</si>
  <si>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</si>
  <si>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</si>
  <si>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</si>
  <si>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</si>
  <si>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</si>
  <si>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</si>
  <si>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</si>
  <si>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</si>
  <si>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</si>
  <si>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</si>
  <si>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</si>
  <si>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</si>
  <si>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</si>
  <si>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</si>
  <si>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</si>
  <si>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</si>
  <si>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</si>
  <si>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</si>
  <si>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</si>
  <si>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</si>
  <si>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</si>
  <si>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</si>
  <si>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</si>
  <si>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</si>
  <si>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</si>
  <si>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</si>
  <si>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</si>
  <si>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</si>
  <si>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</si>
  <si>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</si>
  <si>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</si>
  <si>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</si>
  <si>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</si>
  <si>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</si>
  <si>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</si>
  <si>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</si>
  <si>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</si>
  <si>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</si>
  <si>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</si>
  <si>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</si>
  <si>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</si>
  <si>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</si>
  <si>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</si>
  <si>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</si>
  <si>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</si>
  <si>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</si>
  <si>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</si>
  <si>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</si>
  <si>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</si>
  <si>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</si>
  <si>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</si>
  <si>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</si>
  <si>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</si>
  <si>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</si>
  <si>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</si>
  <si>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</si>
  <si>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</si>
  <si>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</si>
  <si>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</si>
  <si>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</si>
  <si>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</si>
  <si>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</si>
  <si>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</si>
  <si>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</si>
  <si>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</si>
  <si>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</si>
  <si>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</si>
  <si>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</si>
  <si>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</si>
  <si>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</si>
  <si>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</si>
  <si>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</si>
  <si>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</si>
  <si>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</si>
  <si>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</si>
  <si>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</si>
  <si>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</si>
  <si>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</si>
  <si>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</si>
  <si>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</si>
  <si>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</si>
  <si>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</si>
  <si>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</si>
  <si>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</si>
  <si>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</si>
  <si>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</si>
  <si>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</si>
  <si>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</si>
  <si>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</si>
  <si>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</si>
  <si>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</si>
  <si>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</si>
  <si>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</si>
  <si>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</si>
  <si>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</si>
  <si>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</si>
  <si>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</si>
  <si>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</si>
  <si>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</si>
  <si>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</si>
  <si>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</si>
  <si>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</si>
  <si>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</si>
  <si>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</si>
  <si>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</si>
  <si>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</si>
  <si>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</si>
  <si>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</si>
  <si>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</si>
  <si>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</si>
  <si>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</si>
  <si>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</si>
  <si>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</si>
  <si>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</si>
  <si>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</si>
  <si>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</si>
  <si>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</si>
  <si>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</si>
  <si>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</si>
  <si>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</si>
  <si>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</si>
  <si>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</si>
  <si>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</si>
  <si>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</si>
  <si>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</si>
  <si>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</si>
  <si>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</si>
  <si>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</si>
  <si>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</si>
  <si>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</si>
  <si>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</si>
  <si>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</si>
  <si>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</si>
  <si>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</si>
  <si>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</si>
  <si>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</si>
  <si>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</si>
  <si>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</si>
  <si>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</si>
  <si>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</si>
  <si>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</si>
  <si>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</si>
  <si>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</si>
  <si>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</si>
  <si>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</si>
  <si>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</si>
  <si>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</si>
  <si>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</si>
  <si>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</si>
  <si>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</si>
  <si>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</si>
  <si>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</si>
  <si>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</si>
  <si>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</si>
  <si>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</si>
  <si>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</si>
  <si>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</si>
  <si>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</si>
  <si>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</si>
  <si>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</si>
  <si>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</si>
  <si>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</si>
  <si>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</si>
  <si>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</si>
  <si>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</si>
  <si>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</si>
  <si>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</si>
  <si>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</si>
  <si>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</si>
  <si>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</si>
  <si>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</si>
  <si>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</si>
  <si>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</si>
  <si>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</si>
  <si>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</si>
  <si>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</si>
  <si>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</si>
  <si>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</si>
  <si>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</si>
  <si>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</si>
  <si>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</si>
  <si>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</si>
  <si>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</si>
  <si>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</si>
  <si>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</si>
  <si>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</si>
  <si>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</si>
  <si>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</si>
  <si>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</si>
  <si>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</si>
  <si>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</si>
  <si>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</si>
  <si>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</si>
  <si>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</si>
  <si>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</si>
  <si>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</si>
  <si>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</si>
  <si>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</si>
  <si>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</si>
  <si>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</si>
  <si>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</si>
  <si>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</si>
  <si>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</si>
  <si>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</si>
  <si>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</si>
  <si>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</si>
  <si>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</si>
  <si>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</si>
  <si>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</si>
  <si>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</si>
  <si>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</si>
  <si>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</si>
  <si>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</si>
  <si>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</si>
  <si>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</si>
  <si>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</si>
  <si>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</si>
  <si>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</si>
  <si>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</si>
  <si>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</si>
  <si>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</si>
  <si>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</si>
  <si>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</si>
  <si>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</si>
  <si>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</si>
  <si>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</si>
  <si>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</si>
  <si>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</si>
  <si>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</si>
  <si>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</si>
  <si>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</si>
  <si>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</si>
  <si>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</si>
  <si>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</si>
  <si>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</si>
  <si>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</si>
  <si>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</si>
  <si>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</si>
  <si>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</si>
  <si>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</si>
  <si>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</si>
  <si>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</si>
  <si>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</si>
  <si>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</si>
  <si>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</si>
  <si>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</si>
  <si>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</si>
  <si>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</si>
  <si>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</si>
  <si>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</si>
  <si>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</si>
  <si>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</si>
  <si>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</si>
  <si>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</si>
  <si>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</si>
  <si>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</si>
  <si>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</si>
  <si>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</si>
  <si>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</si>
  <si>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</si>
  <si>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</si>
  <si>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</si>
  <si>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</si>
  <si>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</si>
  <si>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</si>
  <si>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</si>
  <si>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</si>
  <si>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</si>
  <si>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</si>
  <si>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</si>
  <si>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</si>
  <si>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</si>
  <si>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</si>
  <si>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</si>
  <si>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</si>
  <si>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</si>
  <si>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</si>
  <si>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</si>
  <si>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</si>
  <si>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</si>
  <si>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</si>
  <si>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</si>
  <si>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</si>
  <si>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</si>
  <si>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</si>
  <si>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</si>
  <si>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</si>
  <si>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</si>
  <si>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</si>
  <si>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</si>
  <si>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</si>
  <si>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</si>
  <si>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</si>
  <si>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</si>
  <si>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</si>
  <si>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</si>
  <si>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</si>
  <si>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</si>
  <si>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</si>
  <si>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</si>
  <si>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</si>
  <si>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</si>
  <si>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</si>
  <si>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</si>
  <si>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</si>
  <si>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</si>
  <si>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</si>
  <si>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</si>
  <si>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</si>
  <si>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</si>
  <si>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</si>
  <si>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</si>
  <si>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</si>
  <si>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</si>
  <si>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</si>
  <si>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</si>
  <si>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</si>
  <si>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</si>
  <si>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</si>
  <si>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</si>
  <si>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</si>
  <si>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</si>
  <si>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</si>
  <si>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</si>
  <si>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</si>
  <si>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</si>
  <si>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</si>
  <si>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</si>
  <si>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</si>
  <si>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</si>
  <si>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</si>
  <si>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</si>
  <si>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</si>
  <si>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</si>
  <si>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</si>
  <si>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</si>
  <si>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</si>
  <si>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</si>
  <si>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</si>
  <si>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</si>
  <si>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</si>
  <si>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</si>
  <si>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</si>
  <si>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</si>
  <si>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</si>
  <si>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</si>
  <si>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</si>
  <si>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</si>
  <si>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</si>
  <si>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</si>
  <si>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</si>
  <si>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</si>
  <si>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</si>
  <si>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</si>
  <si>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</si>
  <si>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</si>
  <si>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</si>
  <si>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</si>
  <si>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</si>
  <si>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</si>
  <si>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</si>
  <si>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</si>
  <si>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</si>
  <si>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</si>
  <si>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</si>
  <si>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</si>
  <si>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</si>
  <si>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</si>
  <si>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</si>
  <si>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</si>
  <si>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</si>
  <si>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</si>
  <si>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</si>
  <si>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</si>
  <si>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</si>
  <si>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</si>
  <si>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</si>
  <si>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</si>
  <si>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</si>
  <si>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</si>
  <si>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</si>
  <si>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</si>
  <si>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</si>
  <si>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</si>
  <si>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</si>
  <si>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</si>
  <si>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</si>
  <si>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</si>
  <si>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</si>
  <si>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</si>
  <si>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</si>
  <si>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</si>
  <si>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</si>
  <si>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</si>
  <si>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</si>
  <si>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</si>
  <si>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</si>
  <si>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</si>
  <si>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</si>
  <si>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</si>
  <si>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</si>
  <si>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</si>
  <si>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</si>
  <si>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</si>
  <si>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</si>
  <si>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</si>
  <si>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</si>
  <si>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</si>
  <si>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</si>
  <si>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</si>
  <si>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</si>
  <si>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</si>
  <si>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</si>
  <si>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</si>
  <si>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</si>
  <si>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</si>
  <si>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</si>
  <si>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</si>
  <si>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</si>
  <si>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</si>
  <si>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</si>
  <si>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</si>
  <si>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</si>
  <si>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</si>
  <si>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</si>
  <si>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</si>
  <si>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</si>
  <si>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</si>
  <si>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</si>
  <si>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</si>
  <si>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</si>
  <si>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</si>
  <si>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</si>
  <si>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</si>
  <si>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</si>
  <si>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</si>
  <si>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</si>
  <si>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</si>
  <si>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</si>
  <si>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</si>
  <si>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</si>
  <si>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</si>
  <si>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</si>
  <si>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</si>
  <si>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</si>
  <si>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</si>
  <si>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</si>
  <si>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</si>
  <si>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</si>
  <si>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</si>
  <si>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</si>
  <si>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</si>
  <si>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</si>
  <si>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</si>
  <si>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</si>
  <si>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</si>
  <si>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</si>
  <si>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</si>
  <si>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</si>
  <si>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</si>
  <si>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</si>
  <si>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</si>
  <si>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</si>
  <si>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</si>
  <si>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</si>
  <si>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</si>
  <si>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</si>
  <si>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</si>
  <si>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</si>
  <si>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</si>
  <si>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</si>
  <si>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</si>
  <si>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</si>
  <si>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</si>
  <si>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</si>
  <si>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</si>
  <si>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</si>
  <si>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</si>
  <si>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</si>
  <si>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</si>
  <si>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</si>
  <si>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</si>
  <si>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</si>
  <si>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</si>
  <si>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</si>
  <si>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</si>
  <si>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</si>
  <si>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</si>
  <si>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</si>
  <si>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</si>
  <si>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</si>
  <si>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</si>
  <si>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</si>
  <si>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</si>
  <si>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</si>
  <si>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</si>
  <si>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</si>
  <si>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</si>
  <si>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</si>
  <si>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</si>
  <si>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</si>
  <si>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</si>
  <si>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</si>
  <si>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</si>
  <si>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</si>
  <si>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</si>
  <si>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</si>
  <si>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</si>
  <si>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</si>
  <si>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</si>
  <si>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</si>
  <si>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</si>
  <si>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</si>
  <si>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</si>
  <si>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</si>
  <si>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</si>
  <si>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</si>
  <si>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</si>
  <si>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</si>
  <si>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</si>
  <si>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</si>
  <si>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</si>
  <si>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</si>
  <si>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</si>
  <si>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</si>
  <si>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</si>
  <si>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</si>
  <si>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</si>
  <si>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</si>
  <si>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</si>
  <si>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</si>
  <si>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</si>
  <si>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</si>
  <si>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</si>
  <si>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</si>
  <si>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</si>
  <si>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</si>
  <si>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</si>
  <si>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</si>
  <si>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</si>
  <si>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</si>
  <si>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</si>
  <si>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</si>
  <si>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</si>
  <si>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</si>
  <si>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</si>
  <si>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</si>
  <si>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</si>
  <si>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</si>
  <si>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</si>
  <si>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</si>
  <si>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</si>
  <si>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</si>
  <si>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</si>
  <si>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</si>
  <si>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</si>
  <si>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</si>
  <si>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</si>
  <si>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</si>
  <si>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</si>
  <si>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</si>
  <si>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</si>
  <si>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</si>
  <si>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</si>
  <si>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</si>
  <si>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</si>
  <si>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</si>
  <si>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</si>
  <si>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</si>
  <si>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</si>
  <si>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</si>
  <si>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</si>
  <si>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</si>
  <si>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</si>
  <si>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</si>
  <si>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</si>
  <si>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</si>
  <si>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</si>
  <si>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</si>
  <si>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</si>
  <si>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</si>
  <si>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</si>
  <si>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</si>
  <si>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</si>
  <si>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</si>
  <si>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</si>
  <si>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</si>
  <si>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</si>
  <si>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</si>
  <si>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</si>
  <si>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</si>
  <si>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</si>
  <si>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</si>
  <si>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</si>
  <si>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</si>
  <si>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</si>
  <si>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</si>
  <si>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</si>
  <si>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</si>
  <si>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</si>
  <si>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</si>
  <si>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</si>
  <si>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</si>
  <si>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</si>
  <si>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</si>
  <si>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</si>
  <si>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</si>
  <si>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</si>
  <si>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</si>
  <si>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</si>
  <si>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</si>
  <si>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</si>
  <si>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</si>
  <si>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</si>
  <si>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</si>
  <si>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</si>
  <si>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</si>
  <si>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</si>
  <si>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</si>
  <si>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</si>
  <si>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</si>
  <si>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</si>
  <si>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</si>
  <si>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</si>
  <si>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</si>
  <si>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</si>
  <si>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</si>
  <si>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</si>
  <si>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</si>
  <si>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</si>
  <si>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</si>
  <si>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</si>
  <si>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</si>
  <si>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</si>
  <si>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</si>
  <si>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</si>
  <si>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</si>
  <si>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</si>
  <si>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</si>
  <si>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</si>
  <si>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</si>
  <si>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</si>
  <si>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</si>
  <si>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</si>
  <si>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</si>
  <si>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</si>
  <si>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</si>
  <si>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</si>
  <si>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</si>
  <si>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</si>
  <si>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</si>
  <si>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</si>
  <si>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</si>
  <si>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</si>
  <si>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</si>
  <si>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</si>
  <si>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</si>
  <si>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</si>
  <si>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</si>
  <si>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</si>
  <si>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</si>
  <si>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</si>
  <si>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</si>
  <si>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</si>
  <si>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</si>
  <si>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</si>
  <si>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</si>
  <si>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</si>
  <si>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</si>
  <si>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</si>
  <si>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</si>
  <si>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</si>
  <si>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</si>
  <si>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</si>
  <si>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</si>
  <si>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</si>
  <si>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</si>
  <si>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</si>
  <si>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</si>
  <si>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</si>
  <si>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</si>
  <si>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</si>
  <si>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</si>
  <si>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</si>
  <si>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</si>
  <si>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</si>
  <si>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</si>
  <si>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</si>
  <si>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</si>
  <si>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</si>
  <si>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</si>
  <si>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</si>
  <si>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</si>
  <si>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</si>
  <si>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</si>
  <si>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</si>
  <si>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</si>
  <si>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</si>
  <si>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</si>
  <si>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</si>
  <si>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</si>
  <si>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</si>
  <si>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</si>
  <si>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</si>
  <si>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</si>
  <si>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</si>
  <si>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</si>
  <si>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</si>
  <si>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</si>
  <si>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</si>
  <si>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</si>
  <si>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</si>
  <si>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</si>
  <si>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</si>
  <si>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</si>
  <si>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</si>
  <si>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</si>
  <si>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</si>
  <si>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</si>
  <si>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</si>
  <si>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</si>
  <si>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</si>
  <si>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</si>
  <si>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</si>
  <si>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</si>
  <si>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</si>
  <si>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</si>
  <si>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</si>
  <si>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</si>
  <si>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</si>
  <si>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</si>
  <si>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</si>
  <si>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</si>
  <si>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</si>
  <si>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</si>
  <si>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</si>
  <si>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</si>
  <si>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</si>
  <si>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</si>
  <si>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</si>
  <si>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</si>
  <si>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</si>
  <si>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</si>
  <si>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</si>
  <si>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</si>
  <si>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</si>
  <si>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</si>
  <si>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</si>
  <si>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</si>
  <si>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</si>
  <si>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</si>
  <si>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</si>
  <si>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</si>
  <si>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</si>
  <si>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</si>
  <si>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</si>
  <si>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</si>
  <si>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</si>
  <si>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</si>
  <si>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</si>
  <si>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</si>
  <si>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</si>
  <si>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</si>
  <si>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</si>
  <si>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</si>
  <si>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</si>
  <si>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</si>
  <si>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</si>
  <si>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</si>
  <si>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</si>
  <si>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</si>
  <si>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</si>
  <si>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</si>
  <si>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</si>
  <si>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</si>
  <si>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</si>
  <si>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</si>
  <si>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</si>
  <si>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</si>
  <si>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</si>
  <si>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</si>
  <si>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</si>
  <si>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</si>
  <si>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</si>
  <si>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</si>
  <si>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</si>
  <si>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</si>
  <si>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</si>
  <si>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</si>
  <si>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</si>
  <si>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</si>
  <si>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</si>
  <si>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</si>
  <si>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</si>
  <si>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</si>
  <si>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</si>
  <si>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</si>
  <si>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</si>
  <si>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</si>
  <si>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</si>
  <si>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</si>
  <si>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</si>
  <si>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</si>
  <si>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</si>
  <si>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</si>
  <si>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</si>
  <si>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</si>
  <si>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</si>
  <si>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</si>
  <si>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</si>
  <si>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</si>
  <si>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</si>
  <si>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</si>
  <si>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</si>
  <si>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</si>
  <si>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</si>
  <si>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</si>
  <si>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</si>
  <si>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</si>
  <si>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</si>
  <si>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</si>
  <si>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</si>
  <si>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</si>
  <si>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</si>
  <si>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</si>
  <si>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</si>
  <si>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</si>
  <si>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</si>
  <si>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</si>
  <si>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</si>
  <si>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</si>
  <si>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</si>
  <si>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</si>
  <si>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</si>
  <si>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</si>
  <si>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</si>
  <si>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</si>
  <si>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</si>
  <si>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</si>
  <si>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</si>
  <si>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</si>
  <si>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</si>
  <si>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</si>
  <si>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</si>
  <si>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</si>
  <si>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</si>
  <si>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</si>
  <si>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</si>
  <si>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</si>
  <si>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</si>
  <si>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</si>
  <si>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</si>
  <si>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</si>
  <si>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</si>
  <si>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</si>
  <si>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</si>
  <si>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</si>
  <si>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</si>
  <si>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</si>
  <si>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</si>
  <si>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</si>
  <si>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</si>
  <si>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</si>
  <si>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</si>
  <si>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</si>
  <si>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</si>
  <si>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</si>
  <si>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</si>
  <si>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</si>
  <si>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</si>
  <si>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</si>
  <si>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</si>
  <si>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</si>
  <si>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</si>
  <si>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</si>
  <si>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</si>
  <si>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</si>
  <si>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</si>
  <si>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</si>
  <si>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</si>
  <si>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</si>
  <si>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</si>
  <si>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</si>
  <si>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</si>
  <si>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</si>
  <si>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</si>
  <si>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</si>
  <si>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</si>
  <si>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</si>
  <si>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</si>
  <si>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</si>
  <si>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</si>
  <si>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</si>
  <si>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</si>
  <si>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</si>
  <si>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</si>
  <si>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</si>
  <si>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</si>
  <si>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</si>
  <si>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</si>
  <si>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</si>
  <si>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</si>
  <si>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</si>
  <si>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</si>
  <si>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</si>
  <si>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</si>
  <si>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</si>
  <si>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</si>
  <si>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</si>
  <si>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</si>
  <si>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</si>
  <si>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</si>
  <si>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</si>
  <si>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</si>
  <si>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</si>
  <si>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</si>
  <si>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</si>
  <si>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</si>
  <si>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</si>
  <si>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</si>
  <si>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</si>
  <si>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</si>
  <si>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</si>
  <si>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</si>
  <si>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</si>
  <si>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</si>
  <si>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</si>
  <si>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</si>
  <si>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</si>
  <si>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</si>
  <si>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</si>
  <si>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</si>
  <si>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</si>
  <si>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</si>
  <si>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</si>
  <si>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</si>
  <si>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</si>
  <si>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</si>
  <si>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</si>
  <si>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</si>
  <si>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</si>
  <si>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</si>
  <si>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</si>
  <si>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</si>
  <si>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</si>
  <si>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</si>
  <si>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</si>
  <si>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</si>
  <si>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</si>
  <si>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</si>
  <si>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</si>
  <si>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</si>
  <si>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</si>
  <si>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</si>
  <si>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</si>
  <si>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</si>
  <si>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</si>
  <si>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</si>
  <si>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</si>
  <si>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</si>
  <si>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</si>
  <si>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</si>
  <si>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</si>
  <si>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</si>
  <si>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</si>
  <si>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</si>
  <si>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</si>
  <si>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</si>
  <si>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</si>
  <si>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</si>
  <si>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</si>
  <si>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</si>
  <si>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</si>
  <si>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</si>
  <si>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</si>
  <si>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</si>
  <si>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</si>
  <si>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</si>
  <si>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</si>
  <si>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</si>
  <si>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</si>
  <si>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</si>
  <si>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</si>
  <si>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</si>
  <si>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</si>
  <si>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</si>
  <si>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</si>
  <si>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</si>
  <si>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</si>
  <si>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</si>
  <si>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</si>
  <si>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</si>
  <si>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</si>
  <si>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</si>
  <si>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</si>
  <si>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</si>
  <si>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</si>
  <si>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</si>
  <si>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</si>
  <si>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</si>
  <si>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</si>
  <si>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</si>
  <si>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</si>
  <si>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</si>
  <si>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</si>
  <si>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</si>
  <si>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</si>
  <si>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</si>
  <si>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</si>
  <si>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</si>
  <si>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</si>
  <si>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</si>
  <si>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</si>
  <si>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</si>
  <si>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</si>
  <si>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</si>
  <si>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</si>
  <si>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</si>
  <si>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</si>
  <si>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</si>
  <si>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</si>
  <si>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</si>
  <si>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</si>
  <si>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</si>
  <si>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</si>
  <si>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</si>
  <si>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</si>
  <si>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</si>
  <si>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</si>
  <si>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</si>
  <si>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</si>
  <si>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</si>
  <si>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</si>
  <si>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</si>
  <si>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</si>
  <si>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</si>
  <si>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</si>
  <si>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</si>
  <si>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</si>
  <si>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</si>
  <si>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</si>
  <si>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</si>
  <si>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</si>
  <si>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</si>
  <si>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</si>
  <si>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</si>
  <si>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</si>
  <si>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</si>
  <si>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</si>
  <si>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</si>
  <si>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</si>
  <si>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</si>
  <si>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</si>
  <si>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</si>
  <si>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</si>
  <si>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</si>
  <si>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</si>
  <si>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</si>
  <si>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</si>
  <si>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</si>
  <si>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</si>
  <si>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</si>
  <si>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</si>
  <si>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</si>
  <si>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</si>
  <si>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</si>
  <si>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</si>
  <si>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</si>
  <si>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</si>
  <si>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</si>
  <si>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</si>
  <si>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</si>
  <si>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</si>
  <si>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</si>
  <si>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</si>
  <si>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</si>
  <si>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</si>
  <si>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</si>
  <si>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</si>
  <si>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</si>
  <si>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</si>
  <si>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</si>
  <si>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</si>
  <si>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</si>
  <si>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</si>
  <si>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</si>
  <si>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</si>
  <si>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</si>
  <si>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</si>
  <si>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</si>
  <si>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</si>
  <si>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</si>
  <si>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</si>
  <si>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</si>
  <si>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</si>
  <si>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</si>
  <si>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</si>
  <si>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</si>
  <si>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</si>
  <si>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</si>
  <si>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</si>
  <si>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</si>
  <si>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</si>
  <si>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</si>
  <si>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</si>
  <si>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</si>
  <si>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</si>
  <si>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</si>
  <si>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</si>
  <si>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</si>
  <si>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</si>
  <si>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</si>
  <si>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</si>
  <si>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</si>
  <si>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</si>
  <si>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</si>
  <si>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</si>
  <si>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</si>
  <si>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</si>
  <si>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</si>
  <si>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</si>
  <si>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</si>
  <si>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</si>
  <si>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</si>
  <si>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</si>
  <si>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</si>
  <si>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</si>
  <si>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</si>
  <si>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</si>
  <si>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</si>
  <si>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</si>
  <si>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</si>
  <si>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</si>
  <si>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</si>
  <si>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</si>
  <si>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</si>
  <si>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</si>
  <si>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</si>
  <si>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</si>
  <si>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</si>
  <si>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</si>
  <si>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</si>
  <si>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</si>
  <si>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</si>
  <si>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</si>
  <si>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</si>
  <si>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</si>
  <si>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</si>
  <si>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</si>
  <si>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</si>
  <si>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</si>
  <si>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</si>
  <si>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</si>
  <si>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</si>
  <si>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</si>
  <si>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</si>
  <si>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</si>
  <si>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</si>
  <si>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</si>
  <si>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</si>
  <si>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</si>
  <si>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</si>
  <si>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</si>
  <si>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</si>
  <si>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</si>
  <si>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</si>
  <si>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</si>
  <si>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</si>
  <si>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</si>
  <si>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</si>
  <si>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</si>
  <si>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</si>
  <si>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</si>
  <si>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</si>
  <si>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</si>
  <si>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</si>
  <si>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</si>
  <si>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</si>
  <si>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</si>
  <si>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</si>
  <si>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</si>
  <si>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</si>
  <si>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</si>
  <si>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</si>
  <si>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</si>
  <si>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</si>
  <si>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</si>
  <si>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</si>
  <si>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</si>
  <si>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</si>
  <si>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</si>
  <si>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</si>
  <si>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</si>
  <si>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</si>
  <si>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</si>
  <si>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</si>
  <si>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</si>
  <si>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</si>
  <si>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</si>
  <si>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</si>
  <si>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</si>
  <si>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</si>
  <si>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</si>
  <si>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</si>
  <si>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</si>
  <si>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</si>
  <si>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</si>
  <si>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</si>
  <si>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</si>
  <si>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</si>
  <si>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</si>
  <si>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</si>
  <si>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</si>
  <si>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</si>
  <si>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</si>
  <si>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</si>
  <si>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</si>
  <si>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</si>
  <si>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</si>
  <si>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</si>
  <si>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</si>
  <si>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</si>
  <si>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</si>
  <si>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</si>
  <si>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</si>
  <si>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</si>
  <si>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</si>
  <si>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</si>
  <si>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</si>
  <si>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</si>
  <si>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</si>
  <si>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</si>
  <si>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</si>
  <si>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</si>
  <si>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</si>
  <si>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</si>
  <si>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</si>
  <si>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</si>
  <si>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</si>
  <si>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</si>
  <si>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</si>
  <si>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</si>
  <si>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</si>
  <si>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</si>
  <si>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</si>
  <si>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</si>
  <si>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</si>
  <si>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</si>
  <si>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</si>
  <si>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</si>
  <si>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</si>
  <si>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</si>
  <si>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</si>
  <si>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</si>
  <si>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</si>
  <si>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</si>
  <si>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</si>
  <si>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</si>
  <si>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</si>
  <si>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</si>
  <si>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</si>
  <si>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</si>
  <si>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</si>
  <si>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</si>
  <si>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</si>
  <si>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</si>
  <si>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</si>
  <si>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</si>
  <si>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</si>
  <si>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</si>
  <si>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</si>
  <si>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</si>
  <si>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</si>
  <si>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</si>
  <si>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</si>
  <si>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</si>
  <si>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</si>
  <si>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</si>
  <si>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</si>
  <si>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</si>
  <si>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</si>
  <si>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</si>
  <si>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</si>
  <si>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</si>
  <si>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</si>
  <si>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</si>
  <si>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</si>
  <si>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</si>
  <si>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</si>
  <si>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</si>
  <si>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</si>
  <si>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</si>
  <si>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</si>
  <si>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</si>
  <si>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</si>
  <si>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</si>
  <si>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</si>
  <si>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</si>
  <si>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</si>
  <si>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</si>
  <si>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</si>
  <si>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</si>
  <si>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</si>
  <si>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</si>
  <si>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</si>
  <si>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</si>
  <si>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</si>
  <si>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</si>
  <si>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</si>
  <si>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</si>
  <si>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</si>
  <si>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</si>
  <si>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</si>
  <si>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</si>
  <si>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</si>
  <si>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</si>
  <si>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</si>
  <si>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</si>
  <si>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</si>
  <si>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</si>
  <si>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</si>
  <si>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</si>
  <si>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</si>
  <si>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</si>
  <si>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</si>
  <si>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</si>
  <si>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</si>
  <si>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</si>
  <si>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</si>
  <si>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</si>
  <si>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</si>
  <si>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</si>
  <si>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</si>
  <si>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</si>
  <si>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</si>
  <si>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</si>
  <si>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</si>
  <si>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</si>
  <si>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</si>
  <si>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</si>
  <si>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</si>
  <si>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</si>
  <si>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</si>
  <si>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</si>
  <si>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</si>
  <si>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</si>
  <si>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</si>
  <si>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</si>
  <si>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</si>
  <si>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</si>
  <si>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</si>
  <si>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</si>
  <si>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</si>
  <si>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</si>
  <si>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</si>
  <si>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</si>
  <si>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</si>
  <si>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</si>
  <si>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</si>
  <si>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</si>
  <si>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</si>
  <si>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</si>
  <si>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</si>
  <si>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</si>
  <si>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</si>
  <si>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</si>
  <si>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</si>
  <si>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</si>
  <si>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</si>
  <si>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</si>
  <si>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</si>
  <si>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</si>
  <si>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</si>
  <si>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</si>
  <si>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</si>
  <si>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</si>
  <si>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</si>
  <si>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</si>
  <si>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</si>
  <si>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</si>
  <si>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</si>
  <si>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</si>
  <si>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</si>
  <si>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</si>
  <si>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</si>
  <si>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</si>
  <si>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</si>
  <si>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</si>
  <si>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</si>
  <si>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</si>
  <si>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</si>
  <si>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</si>
  <si>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</si>
  <si>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</si>
  <si>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</si>
  <si>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</si>
  <si>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</si>
  <si>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</si>
  <si>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</si>
  <si>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</si>
  <si>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</si>
  <si>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</si>
  <si>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</si>
  <si>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</si>
  <si>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</si>
  <si>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</si>
  <si>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</si>
  <si>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</si>
  <si>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</si>
  <si>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</si>
  <si>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</si>
  <si>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</si>
  <si>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</si>
  <si>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</si>
  <si>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</si>
  <si>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</si>
  <si>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</si>
  <si>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</si>
  <si>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</si>
  <si>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</si>
  <si>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</si>
  <si>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</si>
  <si>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</si>
  <si>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</si>
  <si>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</si>
  <si>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</si>
  <si>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</si>
  <si>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</si>
  <si>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</si>
  <si>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</si>
  <si>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</si>
  <si>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</si>
  <si>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</si>
  <si>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</si>
  <si>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</si>
  <si>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</si>
  <si>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</si>
  <si>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</si>
  <si>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</si>
  <si>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</si>
  <si>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</si>
  <si>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</si>
  <si>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</si>
  <si>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</si>
  <si>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</si>
  <si>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</si>
  <si>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</si>
  <si>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</si>
  <si>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</si>
  <si>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</si>
  <si>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</si>
  <si>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</si>
  <si>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</si>
  <si>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</si>
  <si>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</si>
  <si>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</si>
  <si>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</si>
  <si>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</si>
  <si>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</si>
  <si>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</si>
  <si>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</si>
  <si>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</si>
  <si>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</si>
  <si>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</si>
  <si>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</si>
  <si>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</si>
  <si>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</si>
  <si>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</si>
  <si>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</si>
  <si>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</si>
  <si>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</si>
  <si>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</si>
  <si>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</si>
  <si>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</si>
  <si>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</si>
  <si>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</si>
  <si>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</si>
  <si>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</si>
  <si>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</si>
  <si>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</si>
  <si>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</si>
  <si>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</si>
  <si>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</si>
  <si>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</si>
  <si>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</si>
  <si>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</si>
  <si>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</si>
  <si>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</si>
  <si>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</si>
  <si>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</si>
  <si>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</si>
  <si>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</si>
  <si>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</si>
  <si>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</si>
  <si>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</si>
  <si>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</si>
  <si>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</si>
  <si>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</si>
  <si>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</si>
  <si>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</si>
  <si>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</si>
  <si>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</si>
  <si>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</si>
  <si>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</si>
  <si>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</si>
  <si>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</si>
  <si>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</si>
  <si>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</si>
  <si>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</si>
  <si>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</si>
  <si>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</si>
  <si>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</si>
  <si>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</si>
  <si>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</si>
  <si>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</si>
  <si>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</si>
  <si>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</si>
  <si>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</si>
  <si>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</si>
  <si>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</si>
  <si>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</si>
  <si>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</si>
  <si>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</si>
  <si>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</si>
  <si>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</si>
  <si>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</si>
  <si>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</si>
  <si>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</si>
  <si>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</si>
  <si>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</si>
  <si>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</si>
  <si>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</si>
  <si>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</si>
  <si>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</si>
  <si>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</si>
  <si>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</si>
  <si>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</si>
  <si>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</si>
  <si>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</si>
  <si>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</si>
  <si>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</si>
  <si>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</si>
  <si>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</si>
  <si>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</si>
  <si>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</si>
  <si>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</si>
  <si>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</si>
  <si>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</si>
  <si>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</si>
  <si>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</si>
  <si>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</si>
  <si>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</si>
  <si>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</si>
  <si>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</si>
  <si>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</si>
  <si>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</si>
  <si>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</si>
  <si>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</si>
  <si>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</si>
  <si>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</si>
  <si>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</si>
  <si>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</si>
  <si>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</si>
  <si>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</si>
  <si>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</si>
  <si>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</si>
  <si>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</si>
  <si>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</si>
  <si>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</si>
  <si>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</si>
  <si>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</si>
  <si>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</si>
  <si>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</si>
  <si>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</si>
  <si>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</si>
  <si>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</si>
  <si>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</si>
  <si>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</si>
  <si>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</si>
  <si>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</si>
  <si>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</si>
  <si>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</si>
  <si>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</si>
  <si>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</si>
  <si>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</si>
  <si>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</si>
  <si>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</si>
  <si>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</si>
  <si>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</si>
  <si>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</si>
  <si>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</si>
  <si>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</si>
  <si>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</si>
  <si>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</si>
  <si>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</si>
  <si>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</si>
  <si>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</si>
  <si>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</si>
  <si>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</si>
  <si>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</si>
  <si>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</si>
  <si>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</si>
  <si>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</si>
  <si>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</si>
  <si>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</si>
  <si>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</si>
  <si>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</si>
  <si>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</si>
  <si>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</si>
  <si>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</si>
  <si>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</si>
  <si>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</si>
  <si>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</si>
  <si>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</si>
  <si>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</si>
  <si>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</si>
  <si>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</si>
  <si>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</si>
  <si>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</si>
  <si>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</si>
  <si>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</si>
  <si>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</si>
  <si>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</si>
  <si>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</si>
  <si>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</si>
  <si>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</si>
  <si>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</si>
  <si>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</si>
  <si>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</si>
  <si>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</si>
  <si>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</si>
  <si>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</si>
  <si>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</si>
  <si>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</si>
  <si>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</si>
  <si>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</si>
  <si>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</si>
  <si>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</si>
  <si>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</si>
  <si>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</si>
  <si>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</si>
  <si>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</si>
  <si>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</si>
  <si>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</si>
  <si>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</si>
  <si>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</si>
  <si>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</si>
  <si>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</si>
  <si>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</si>
  <si>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</si>
  <si>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</si>
  <si>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</si>
  <si>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</si>
  <si>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</si>
  <si>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</si>
  <si>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</si>
  <si>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</si>
  <si>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</si>
  <si>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</si>
  <si>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</si>
  <si>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</si>
  <si>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</si>
  <si>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</si>
  <si>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</si>
  <si>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</si>
  <si>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</si>
  <si>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</si>
  <si>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</si>
  <si>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</si>
  <si>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</si>
  <si>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</si>
  <si>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</si>
  <si>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</si>
  <si>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</si>
  <si>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</si>
  <si>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</si>
  <si>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</si>
  <si>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</si>
  <si>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</si>
  <si>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</si>
  <si>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</si>
  <si>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</si>
  <si>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</si>
  <si>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</si>
  <si>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</si>
  <si>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</si>
  <si>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</si>
  <si>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</si>
  <si>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</si>
  <si>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</si>
  <si>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</si>
  <si>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</si>
  <si>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</si>
  <si>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</si>
  <si>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</si>
  <si>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</si>
  <si>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</si>
  <si>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</si>
  <si>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</si>
  <si>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</si>
  <si>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</si>
  <si>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</si>
  <si>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</si>
  <si>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</si>
  <si>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</si>
  <si>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</si>
  <si>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</si>
  <si>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</si>
  <si>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</si>
  <si>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</si>
  <si>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</si>
  <si>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</si>
  <si>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</si>
  <si>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</si>
  <si>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</si>
  <si>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</si>
  <si>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</si>
  <si>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</si>
  <si>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</si>
  <si>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</si>
  <si>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</si>
  <si>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</si>
  <si>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</si>
  <si>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</si>
  <si>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</si>
  <si>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</si>
  <si>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</si>
  <si>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</si>
  <si>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</si>
  <si>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</si>
  <si>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</si>
  <si>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</si>
  <si>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</si>
  <si>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</si>
  <si>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</si>
  <si>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</si>
  <si>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</si>
  <si>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</si>
  <si>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</si>
  <si>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</si>
  <si>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</si>
  <si>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</si>
  <si>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</si>
  <si>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</si>
  <si>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</si>
  <si>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</si>
  <si>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</si>
  <si>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</si>
  <si>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</si>
  <si>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</si>
  <si>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</si>
  <si>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</si>
  <si>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</si>
  <si>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</si>
  <si>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</si>
  <si>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</si>
  <si>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</si>
  <si>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</si>
  <si>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</si>
  <si>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</si>
  <si>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</si>
  <si>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</si>
  <si>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</si>
  <si>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</si>
  <si>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</si>
  <si>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</si>
  <si>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</si>
  <si>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</si>
  <si>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</si>
  <si>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</si>
  <si>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</si>
  <si>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</si>
  <si>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</si>
  <si>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</si>
  <si>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</si>
  <si>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</si>
  <si>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</si>
  <si>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</si>
  <si>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</si>
  <si>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</si>
  <si>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</si>
  <si>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</si>
  <si>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</si>
  <si>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</si>
  <si>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</si>
  <si>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</si>
  <si>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</si>
  <si>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</si>
  <si>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</si>
  <si>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</si>
  <si>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</si>
  <si>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</si>
  <si>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</si>
  <si>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</si>
  <si>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</si>
  <si>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</si>
  <si>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</si>
  <si>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</si>
  <si>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</si>
  <si>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</si>
  <si>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</si>
  <si>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</si>
  <si>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</si>
  <si>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</si>
  <si>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</si>
  <si>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</si>
  <si>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</si>
  <si>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</si>
  <si>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</si>
  <si>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</si>
  <si>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</si>
  <si>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</si>
  <si>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</si>
  <si>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</si>
  <si>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</si>
  <si>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</si>
  <si>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</si>
  <si>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</si>
  <si>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</si>
  <si>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</si>
  <si>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</si>
  <si>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</si>
  <si>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</si>
  <si>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</si>
  <si>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</si>
  <si>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</si>
  <si>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</si>
  <si>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</si>
  <si>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</si>
  <si>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</si>
  <si>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</si>
  <si>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</si>
  <si>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</si>
  <si>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</si>
  <si>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</si>
  <si>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</si>
  <si>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</si>
  <si>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</si>
  <si>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</si>
  <si>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</si>
  <si>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</si>
  <si>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</si>
  <si>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</si>
  <si>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</si>
  <si>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</si>
  <si>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</si>
  <si>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</si>
  <si>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</si>
  <si>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</si>
  <si>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</si>
  <si>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</si>
  <si>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</si>
  <si>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</si>
  <si>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</si>
  <si>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</si>
  <si>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</si>
  <si>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</si>
  <si>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</si>
  <si>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</si>
  <si>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</si>
  <si>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</si>
  <si>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</si>
  <si>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</si>
  <si>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</si>
  <si>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</si>
  <si>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</si>
  <si>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</si>
  <si>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</si>
  <si>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</si>
  <si>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</si>
  <si>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</si>
  <si>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</si>
  <si>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</si>
  <si>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</si>
  <si>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</si>
  <si>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</si>
  <si>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</si>
  <si>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</si>
  <si>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</si>
  <si>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</si>
  <si>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</si>
  <si>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</si>
  <si>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</si>
  <si>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</si>
  <si>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</si>
  <si>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</si>
  <si>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</si>
  <si>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</si>
  <si>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</si>
  <si>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</si>
  <si>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</si>
  <si>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</si>
  <si>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</si>
  <si>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</si>
  <si>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</si>
  <si>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</si>
  <si>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</si>
  <si>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</si>
  <si>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</si>
  <si>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</si>
  <si>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</si>
  <si>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</si>
  <si>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</si>
  <si>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</si>
  <si>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</si>
  <si>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</si>
  <si>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</si>
  <si>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</si>
  <si>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</si>
  <si>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</si>
  <si>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</si>
  <si>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</si>
  <si>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</si>
  <si>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</si>
  <si>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</si>
  <si>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</si>
  <si>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</si>
  <si>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</si>
  <si>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</si>
  <si>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</si>
  <si>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</si>
  <si>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</si>
  <si>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</si>
  <si>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</si>
  <si>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</si>
  <si>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</si>
  <si>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</si>
  <si>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</si>
  <si>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</si>
  <si>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</si>
  <si>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</si>
  <si>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</si>
  <si>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</si>
  <si>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</si>
  <si>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</si>
  <si>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</si>
  <si>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</si>
  <si>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</si>
  <si>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</si>
  <si>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</si>
  <si>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</si>
  <si>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</si>
  <si>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</si>
  <si>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</si>
  <si>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</si>
  <si>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</si>
  <si>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</si>
  <si>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</si>
  <si>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</si>
  <si>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</si>
  <si>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</si>
  <si>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</si>
  <si>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</si>
  <si>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</si>
  <si>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</si>
  <si>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</si>
  <si>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</si>
  <si>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</si>
  <si>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</si>
  <si>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</si>
  <si>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</si>
  <si>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</si>
  <si>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</si>
  <si>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</si>
  <si>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</si>
  <si>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</si>
  <si>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</si>
  <si>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</si>
  <si>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</si>
  <si>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</si>
  <si>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</si>
  <si>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</si>
  <si>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</si>
  <si>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</si>
  <si>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</si>
  <si>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</si>
  <si>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</si>
  <si>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</si>
  <si>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</si>
  <si>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</si>
  <si>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</si>
  <si>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</si>
  <si>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</si>
  <si>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</si>
  <si>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</si>
  <si>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</si>
  <si>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</si>
  <si>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</si>
  <si>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</si>
  <si>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</si>
  <si>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</si>
  <si>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</si>
  <si>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</si>
  <si>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</si>
  <si>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</si>
  <si>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</si>
  <si>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</si>
  <si>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</si>
  <si>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</si>
  <si>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</si>
  <si>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</si>
  <si>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</si>
  <si>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</si>
  <si>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</si>
  <si>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</si>
  <si>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</si>
  <si>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</si>
  <si>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</si>
  <si>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</si>
  <si>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</si>
  <si>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</si>
  <si>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</si>
  <si>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</si>
  <si>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</si>
  <si>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</si>
  <si>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</si>
  <si>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</si>
  <si>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</si>
  <si>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</si>
  <si>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</si>
  <si>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</si>
  <si>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</si>
  <si>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</si>
  <si>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</si>
  <si>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</si>
  <si>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</si>
  <si>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</si>
  <si>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</si>
  <si>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</si>
  <si>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</si>
  <si>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</si>
  <si>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</si>
  <si>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</si>
  <si>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</si>
  <si>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</si>
  <si>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</si>
  <si>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</si>
  <si>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</si>
  <si>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</si>
  <si>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</si>
  <si>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</si>
  <si>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</si>
  <si>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</si>
  <si>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</si>
  <si>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</si>
  <si>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</si>
  <si>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</si>
  <si>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</si>
  <si>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</si>
  <si>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</si>
  <si>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</si>
  <si>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</si>
  <si>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</si>
  <si>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</si>
  <si>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</si>
  <si>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</si>
  <si>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</si>
  <si>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</si>
  <si>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</si>
  <si>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</si>
  <si>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</si>
  <si>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</si>
  <si>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</si>
  <si>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</si>
  <si>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</si>
  <si>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</si>
  <si>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</si>
  <si>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</si>
  <si>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</si>
  <si>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</si>
  <si>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</si>
  <si>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</si>
  <si>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</si>
  <si>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</si>
  <si>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</si>
  <si>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</si>
  <si>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</si>
  <si>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</si>
  <si>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</si>
  <si>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</si>
  <si>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</si>
  <si>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</si>
  <si>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</si>
  <si>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</si>
  <si>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</si>
  <si>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</si>
  <si>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</si>
  <si>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</si>
  <si>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</si>
  <si>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</si>
  <si>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</si>
  <si>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</si>
  <si>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</si>
  <si>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</si>
  <si>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</si>
  <si>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</si>
  <si>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</si>
  <si>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</si>
  <si>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</si>
  <si>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</si>
  <si>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</si>
  <si>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</si>
  <si>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</si>
  <si>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</si>
  <si>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</si>
  <si>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</si>
  <si>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</si>
  <si>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</si>
  <si>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</si>
  <si>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</si>
  <si>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</si>
  <si>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</si>
  <si>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</si>
  <si>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</si>
  <si>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</si>
  <si>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</si>
  <si>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</si>
  <si>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</si>
  <si>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</si>
  <si>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</si>
  <si>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</si>
  <si>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</si>
  <si>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</si>
  <si>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</si>
  <si>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</si>
  <si>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</si>
  <si>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</si>
  <si>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</si>
  <si>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</si>
  <si>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</si>
  <si>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</si>
  <si>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</si>
  <si>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</si>
  <si>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</si>
  <si>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</si>
  <si>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</si>
  <si>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</si>
  <si>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</si>
  <si>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</si>
  <si>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</si>
  <si>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</si>
  <si>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</si>
  <si>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</si>
  <si>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</si>
  <si>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</si>
  <si>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</si>
  <si>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</si>
  <si>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</si>
  <si>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</si>
  <si>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</si>
  <si>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</si>
  <si>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</si>
  <si>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</si>
  <si>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</si>
  <si>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</si>
  <si>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</si>
  <si>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</si>
  <si>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</si>
  <si>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</si>
  <si>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</si>
  <si>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</si>
  <si>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</si>
  <si>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</si>
  <si>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</si>
  <si>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</si>
  <si>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</si>
  <si>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</si>
  <si>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</si>
  <si>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</si>
  <si>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</si>
  <si>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</si>
  <si>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</si>
  <si>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</si>
  <si>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</si>
  <si>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</si>
  <si>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</si>
  <si>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</si>
  <si>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</si>
  <si>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</si>
  <si>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</si>
  <si>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</si>
  <si>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</si>
  <si>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</si>
  <si>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</si>
  <si>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</si>
  <si>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</si>
  <si>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</si>
  <si>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</si>
  <si>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</si>
  <si>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</si>
  <si>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</si>
  <si>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</si>
  <si>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</si>
  <si>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</si>
  <si>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</si>
  <si>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</si>
  <si>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</si>
  <si>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</si>
  <si>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</si>
  <si>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</si>
  <si>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</si>
  <si>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</si>
  <si>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</si>
  <si>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</si>
  <si>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</si>
  <si>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</si>
  <si>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</si>
  <si>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</si>
  <si>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</si>
  <si>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</si>
  <si>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</si>
  <si>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</si>
  <si>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</si>
  <si>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</si>
  <si>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</si>
  <si>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</si>
  <si>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</si>
  <si>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</si>
  <si>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</si>
  <si>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</si>
  <si>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</si>
  <si>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</si>
  <si>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</si>
  <si>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</si>
  <si>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</si>
  <si>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</si>
  <si>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</si>
  <si>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</si>
  <si>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</si>
  <si>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</si>
  <si>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</si>
  <si>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</si>
  <si>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</si>
  <si>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</si>
  <si>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</si>
  <si>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</si>
  <si>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</si>
  <si>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</si>
  <si>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</si>
  <si>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</si>
  <si>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</si>
  <si>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</si>
  <si>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</si>
  <si>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</si>
  <si>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</si>
  <si>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</si>
  <si>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</si>
  <si>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</si>
  <si>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</si>
  <si>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</si>
  <si>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</si>
  <si>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</si>
  <si>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</si>
  <si>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</si>
  <si>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</si>
  <si>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</si>
  <si>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</si>
  <si>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</si>
  <si>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</si>
  <si>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</si>
  <si>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</si>
  <si>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</si>
  <si>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</si>
  <si>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</si>
  <si>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</si>
  <si>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</si>
  <si>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</si>
  <si>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</si>
  <si>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</si>
  <si>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</si>
  <si>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</si>
  <si>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</si>
  <si>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</si>
  <si>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</si>
  <si>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</si>
  <si>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</si>
  <si>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</si>
  <si>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</si>
  <si>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</si>
  <si>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</si>
  <si>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</si>
  <si>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</si>
  <si>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</si>
  <si>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</si>
  <si>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</si>
  <si>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</si>
  <si>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</si>
  <si>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</si>
  <si>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</si>
  <si>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</si>
  <si>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</si>
  <si>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</si>
  <si>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</si>
  <si>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</si>
  <si>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</si>
  <si>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</si>
  <si>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</si>
  <si>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</si>
  <si>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</si>
  <si>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</si>
  <si>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</si>
  <si>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</si>
  <si>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</si>
  <si>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</si>
  <si>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</si>
  <si>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</si>
  <si>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</si>
  <si>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</si>
  <si>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</si>
  <si>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</si>
  <si>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</si>
  <si>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</si>
  <si>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</si>
  <si>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</si>
  <si>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</si>
  <si>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</si>
  <si>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</si>
  <si>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</si>
  <si>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</si>
  <si>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</si>
  <si>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</si>
  <si>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</si>
  <si>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</si>
  <si>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</si>
  <si>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</si>
  <si>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</si>
  <si>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</si>
  <si>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</si>
  <si>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</si>
  <si>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</si>
  <si>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</si>
  <si>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</si>
  <si>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</si>
  <si>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</si>
  <si>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</si>
  <si>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</si>
  <si>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</si>
  <si>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</si>
  <si>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</si>
  <si>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</si>
  <si>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</si>
  <si>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</si>
  <si>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</si>
  <si>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</si>
  <si>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</si>
  <si>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</si>
  <si>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</si>
  <si>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</si>
  <si>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</si>
  <si>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</si>
  <si>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</si>
  <si>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</si>
  <si>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</si>
  <si>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</si>
  <si>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</si>
  <si>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</si>
  <si>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</si>
  <si>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</si>
  <si>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</si>
  <si>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</si>
  <si>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</si>
  <si>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</si>
  <si>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</si>
  <si>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</si>
  <si>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</si>
  <si>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</si>
  <si>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</si>
  <si>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</si>
  <si>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</si>
  <si>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</si>
  <si>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</si>
  <si>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</si>
  <si>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</si>
  <si>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</si>
  <si>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</si>
  <si>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</si>
  <si>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</si>
  <si>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</si>
  <si>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</si>
  <si>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</si>
  <si>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</si>
  <si>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</si>
  <si>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</si>
  <si>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</si>
  <si>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</si>
  <si>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</si>
  <si>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</si>
  <si>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</si>
  <si>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</si>
  <si>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</si>
  <si>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</si>
  <si>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</si>
  <si>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</si>
  <si>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</si>
  <si>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</si>
  <si>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</si>
  <si>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</si>
  <si>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</si>
  <si>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</si>
  <si>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</si>
  <si>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</si>
  <si>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</si>
  <si>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</si>
  <si>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</si>
  <si>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</si>
  <si>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</si>
  <si>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</si>
  <si>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</si>
  <si>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</si>
  <si>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</si>
  <si>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</si>
  <si>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</si>
  <si>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</si>
  <si>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</si>
  <si>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</si>
  <si>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</si>
  <si>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</si>
  <si>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</si>
  <si>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</si>
  <si>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</si>
  <si>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</si>
  <si>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</si>
  <si>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</si>
  <si>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</si>
  <si>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</si>
  <si>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</si>
  <si>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</si>
  <si>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</si>
  <si>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</si>
  <si>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</si>
  <si>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</si>
  <si>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</si>
  <si>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</si>
  <si>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</si>
  <si>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</si>
  <si>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</si>
  <si>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</si>
  <si>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</si>
  <si>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</si>
  <si>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</si>
  <si>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</si>
  <si>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</si>
  <si>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</si>
  <si>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</si>
  <si>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</si>
  <si>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</si>
  <si>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</si>
  <si>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</si>
  <si>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</si>
  <si>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</si>
  <si>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</si>
  <si>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</si>
  <si>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</si>
  <si>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</si>
  <si>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</si>
  <si>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</si>
  <si>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</si>
  <si>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</si>
  <si>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</si>
  <si>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</si>
  <si>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</si>
  <si>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</si>
  <si>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</si>
  <si>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</si>
  <si>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</si>
  <si>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</si>
  <si>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</si>
  <si>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</si>
  <si>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</si>
  <si>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</si>
  <si>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</si>
  <si>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</si>
  <si>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</si>
  <si>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</si>
  <si>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</si>
  <si>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</si>
  <si>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</si>
  <si>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</si>
  <si>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</si>
  <si>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</si>
  <si>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</si>
  <si>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</si>
  <si>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</si>
  <si>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</si>
  <si>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</si>
  <si>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</si>
  <si>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</si>
  <si>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</si>
  <si>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</si>
  <si>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</si>
  <si>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</si>
  <si>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</si>
  <si>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</si>
  <si>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</si>
  <si>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</si>
  <si>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</si>
  <si>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</si>
  <si>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</si>
  <si>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</si>
  <si>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</si>
  <si>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</si>
  <si>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</si>
  <si>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</si>
  <si>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</si>
  <si>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</si>
  <si>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</si>
  <si>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</si>
  <si>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</si>
  <si>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</si>
  <si>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</si>
  <si>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</si>
  <si>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</si>
  <si>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</si>
  <si>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</si>
  <si>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</si>
  <si>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</si>
  <si>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</si>
  <si>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</si>
  <si>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</si>
  <si>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</si>
  <si>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</si>
  <si>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</si>
  <si>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</si>
  <si>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</si>
  <si>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</si>
  <si>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</si>
  <si>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</si>
  <si>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</si>
  <si>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</si>
  <si>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</si>
  <si>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</si>
  <si>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</si>
  <si>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</si>
  <si>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</si>
  <si>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</si>
  <si>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</si>
  <si>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</si>
  <si>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</si>
  <si>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</si>
  <si>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</si>
  <si>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</si>
  <si>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</si>
  <si>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</si>
  <si>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</si>
  <si>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</si>
  <si>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</si>
  <si>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</si>
  <si>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</si>
  <si>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</si>
  <si>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</si>
  <si>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</si>
  <si>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</si>
  <si>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</si>
  <si>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</si>
  <si>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</si>
  <si>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</si>
  <si>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</si>
  <si>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</si>
  <si>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</si>
  <si>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</si>
  <si>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</si>
  <si>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</si>
  <si>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</si>
  <si>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</si>
  <si>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</si>
  <si>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</si>
  <si>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</si>
  <si>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</si>
  <si>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</si>
  <si>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</si>
  <si>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</si>
  <si>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</si>
  <si>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</si>
  <si>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</si>
  <si>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</si>
  <si>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</si>
  <si>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</si>
  <si>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</si>
  <si>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</si>
  <si>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</si>
  <si>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</si>
  <si>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</si>
  <si>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</si>
  <si>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</si>
  <si>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</si>
  <si>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</si>
  <si>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</si>
  <si>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</si>
  <si>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</si>
  <si>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</si>
  <si>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</si>
  <si>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</si>
  <si>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</si>
  <si>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</si>
  <si>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</si>
  <si>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</si>
  <si>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</si>
  <si>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</si>
  <si>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</si>
  <si>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</si>
  <si>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</si>
  <si>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</si>
  <si>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</si>
  <si>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</si>
  <si>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</si>
  <si>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</si>
  <si>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</si>
  <si>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</si>
  <si>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</si>
  <si>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</si>
  <si>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</si>
  <si>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</si>
  <si>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</si>
  <si>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</si>
  <si>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</si>
  <si>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</si>
  <si>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</si>
  <si>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</si>
  <si>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</si>
  <si>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</si>
  <si>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</si>
  <si>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</si>
  <si>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</si>
  <si>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</si>
  <si>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</si>
  <si>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</si>
  <si>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</si>
  <si>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</si>
  <si>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</si>
  <si>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</si>
  <si>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</si>
  <si>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</si>
  <si>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</si>
  <si>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</si>
  <si>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</si>
  <si>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</si>
  <si>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</si>
  <si>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</si>
  <si>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</si>
  <si>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</si>
  <si>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</si>
  <si>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</si>
  <si>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</si>
  <si>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</si>
  <si>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</si>
  <si>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</si>
  <si>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</si>
  <si>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</si>
  <si>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</si>
  <si>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</si>
  <si>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</si>
  <si>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</si>
  <si>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</si>
  <si>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</si>
  <si>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</si>
  <si>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</si>
  <si>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</si>
  <si>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</si>
  <si>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</si>
  <si>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</si>
  <si>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</si>
  <si>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</si>
  <si>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</si>
  <si>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</si>
  <si>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</si>
  <si>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</si>
  <si>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</si>
  <si>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</si>
  <si>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</si>
  <si>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</si>
  <si>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</si>
  <si>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</si>
  <si>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</si>
  <si>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</si>
  <si>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</si>
  <si>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</si>
  <si>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</si>
  <si>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</si>
  <si>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</si>
  <si>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</si>
  <si>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</si>
  <si>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</si>
  <si>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</si>
  <si>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</si>
  <si>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</si>
  <si>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</si>
  <si>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</si>
  <si>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</si>
  <si>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</si>
  <si>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</si>
  <si>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</si>
  <si>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</si>
  <si>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</si>
  <si>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</si>
  <si>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</si>
  <si>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</si>
  <si>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</si>
  <si>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</si>
  <si>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</si>
  <si>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</si>
  <si>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</si>
  <si>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</si>
  <si>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</si>
  <si>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</si>
  <si>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</si>
  <si>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</si>
  <si>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</si>
  <si>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</si>
  <si>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</si>
  <si>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</si>
  <si>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</si>
  <si>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</si>
  <si>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</si>
  <si>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</si>
  <si>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</si>
  <si>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</si>
  <si>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</si>
  <si>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</si>
  <si>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</si>
  <si>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</si>
  <si>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</si>
  <si>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</si>
  <si>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</si>
  <si>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</si>
  <si>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</si>
  <si>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</si>
  <si>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</si>
  <si>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</si>
  <si>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</si>
  <si>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</si>
  <si>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</si>
  <si>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</si>
  <si>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</si>
  <si>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</si>
  <si>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</si>
  <si>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</si>
  <si>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</si>
  <si>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</si>
  <si>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</si>
  <si>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</si>
  <si>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</si>
  <si>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</si>
  <si>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</si>
  <si>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</si>
  <si>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</si>
  <si>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</si>
  <si>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</si>
  <si>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</si>
  <si>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</si>
  <si>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</si>
  <si>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</si>
  <si>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</si>
  <si>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</si>
  <si>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</si>
  <si>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</si>
  <si>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</si>
  <si>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</si>
  <si>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</si>
  <si>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</si>
  <si>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</si>
  <si>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</si>
  <si>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</si>
  <si>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</si>
  <si>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</si>
  <si>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</si>
  <si>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</si>
  <si>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</si>
  <si>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</si>
  <si>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</si>
  <si>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</si>
  <si>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</si>
  <si>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</si>
  <si>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</si>
  <si>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</si>
  <si>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</si>
  <si>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</si>
  <si>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</si>
  <si>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</si>
  <si>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</si>
  <si>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</si>
  <si>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</si>
  <si>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</si>
  <si>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</si>
  <si>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</si>
  <si>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</si>
  <si>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</si>
  <si>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</si>
  <si>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</si>
  <si>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</si>
  <si>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</si>
  <si>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</si>
  <si>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</si>
  <si>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</si>
  <si>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</si>
  <si>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</si>
  <si>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</si>
  <si>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</si>
  <si>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</si>
  <si>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</si>
  <si>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</si>
  <si>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</si>
  <si>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</si>
  <si>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</si>
  <si>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</si>
  <si>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</si>
  <si>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</si>
  <si>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</si>
  <si>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</si>
  <si>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</si>
  <si>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</si>
  <si>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</si>
  <si>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</si>
  <si>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</si>
  <si>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</si>
  <si>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</si>
  <si>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</si>
  <si>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</si>
  <si>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</si>
  <si>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</si>
  <si>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</si>
  <si>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</si>
  <si>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</si>
  <si>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</si>
  <si>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</si>
  <si>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</si>
  <si>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</si>
  <si>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</si>
  <si>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</si>
  <si>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</si>
  <si>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</si>
  <si>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</si>
  <si>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</si>
  <si>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</si>
  <si>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</si>
  <si>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</si>
  <si>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</si>
  <si>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</si>
  <si>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</si>
  <si>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</si>
  <si>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</si>
  <si>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</si>
  <si>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</si>
  <si>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</si>
  <si>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</si>
  <si>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</si>
  <si>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</si>
  <si>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</si>
  <si>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</si>
  <si>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</si>
  <si>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</si>
  <si>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</si>
  <si>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</si>
  <si>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</si>
  <si>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</si>
  <si>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</si>
  <si>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</si>
  <si>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</si>
  <si>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</si>
  <si>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</si>
  <si>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</si>
  <si>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</si>
  <si>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</si>
  <si>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</si>
  <si>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</si>
  <si>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</si>
  <si>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</si>
  <si>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</si>
  <si>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</si>
  <si>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</si>
  <si>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</si>
  <si>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</si>
  <si>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</si>
  <si>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</si>
  <si>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</si>
  <si>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</si>
  <si>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</si>
  <si>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</si>
  <si>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</si>
  <si>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</si>
  <si>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</si>
  <si>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</si>
  <si>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</si>
  <si>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</si>
  <si>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</si>
  <si>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</si>
  <si>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</si>
  <si>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</si>
  <si>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</si>
  <si>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</si>
  <si>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</si>
  <si>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</si>
  <si>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</si>
  <si>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</si>
  <si>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</si>
  <si>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</si>
  <si>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</si>
  <si>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</si>
  <si>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</si>
  <si>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</si>
  <si>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</si>
  <si>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</si>
  <si>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</si>
  <si>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</si>
  <si>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</si>
  <si>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</si>
  <si>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</si>
  <si>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</si>
  <si>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</si>
  <si>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</si>
  <si>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</si>
  <si>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</si>
  <si>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</si>
  <si>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</si>
  <si>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</si>
  <si>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</si>
  <si>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</si>
  <si>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</si>
  <si>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</si>
  <si>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</si>
  <si>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</si>
  <si>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</si>
  <si>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</si>
  <si>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</si>
  <si>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</si>
  <si>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</si>
  <si>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</si>
  <si>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</si>
  <si>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</si>
  <si>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</si>
  <si>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</si>
  <si>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</si>
  <si>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</si>
  <si>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</si>
  <si>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</si>
  <si>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</si>
  <si>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</si>
  <si>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</si>
  <si>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</si>
  <si>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</si>
  <si>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</si>
  <si>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</si>
  <si>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</si>
  <si>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</si>
  <si>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</si>
  <si>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</si>
  <si>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</si>
  <si>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</si>
  <si>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</si>
  <si>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</si>
  <si>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</si>
  <si>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</si>
  <si>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</si>
  <si>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</si>
  <si>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</si>
  <si>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</si>
  <si>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</si>
  <si>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</si>
  <si>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</si>
  <si>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</si>
  <si>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</si>
  <si>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</si>
  <si>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</si>
  <si>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</si>
  <si>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</si>
  <si>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</si>
  <si>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</si>
  <si>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</si>
  <si>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</si>
  <si>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</si>
  <si>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</si>
  <si>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</si>
  <si>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</si>
  <si>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</si>
  <si>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</si>
  <si>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</si>
  <si>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</si>
  <si>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</si>
  <si>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</si>
  <si>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</si>
  <si>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</si>
  <si>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</si>
  <si>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</si>
  <si>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</si>
  <si>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</si>
  <si>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</si>
  <si>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</si>
  <si>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</si>
  <si>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</si>
  <si>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</si>
  <si>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</si>
  <si>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</si>
  <si>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</si>
  <si>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</si>
  <si>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</si>
  <si>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</si>
  <si>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</si>
  <si>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</si>
  <si>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</si>
  <si>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</si>
  <si>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</si>
  <si>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</si>
  <si>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</si>
  <si>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</si>
  <si>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</si>
  <si>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</si>
  <si>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</si>
  <si>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</si>
  <si>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</si>
  <si>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</si>
  <si>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</si>
  <si>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</si>
  <si>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</si>
  <si>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</si>
  <si>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</si>
  <si>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</si>
  <si>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</si>
  <si>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</si>
  <si>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</si>
  <si>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</si>
  <si>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</si>
  <si>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</si>
  <si>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</si>
  <si>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</si>
  <si>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</si>
  <si>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</si>
  <si>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</si>
  <si>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</si>
  <si>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</si>
  <si>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</si>
  <si>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</si>
  <si>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</si>
  <si>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</si>
  <si>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</si>
  <si>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</si>
  <si>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</si>
  <si>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</si>
  <si>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</si>
  <si>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</si>
  <si>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</si>
  <si>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</si>
  <si>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</si>
  <si>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</si>
  <si>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</si>
  <si>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</si>
  <si>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</si>
  <si>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</si>
  <si>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</si>
  <si>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</si>
  <si>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</si>
  <si>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</si>
  <si>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</si>
  <si>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</si>
  <si>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</si>
  <si>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</si>
  <si>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</si>
  <si>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</si>
  <si>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</si>
  <si>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</si>
  <si>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</si>
  <si>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</si>
  <si>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</si>
  <si>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</si>
  <si>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</si>
  <si>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</si>
  <si>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</si>
  <si>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</si>
  <si>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</si>
  <si>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</si>
  <si>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</si>
  <si>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</si>
  <si>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</si>
  <si>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</si>
  <si>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</si>
  <si>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</si>
  <si>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</si>
  <si>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</si>
  <si>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</si>
  <si>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</si>
  <si>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</si>
  <si>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</si>
  <si>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</si>
  <si>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</si>
  <si>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</si>
  <si>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</si>
  <si>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</si>
  <si>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</si>
  <si>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</si>
  <si>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</si>
  <si>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</si>
  <si>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</si>
  <si>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</si>
  <si>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</si>
  <si>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</si>
  <si>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</si>
  <si>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</si>
  <si>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</si>
  <si>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</si>
  <si>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</si>
  <si>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</si>
  <si>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</si>
  <si>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</si>
  <si>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</si>
  <si>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</si>
  <si>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</si>
  <si>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</si>
  <si>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</si>
  <si>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</si>
  <si>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</si>
  <si>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</si>
  <si>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</si>
  <si>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</si>
  <si>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</si>
  <si>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</si>
  <si>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</si>
  <si>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</si>
  <si>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</si>
  <si>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</si>
  <si>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</si>
  <si>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</si>
  <si>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</si>
  <si>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</si>
  <si>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</si>
  <si>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</si>
  <si>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</si>
  <si>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</si>
  <si>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</si>
  <si>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</si>
  <si>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</si>
  <si>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</si>
  <si>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</si>
  <si>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</si>
  <si>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</si>
  <si>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</si>
  <si>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</si>
  <si>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</si>
  <si>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</si>
  <si>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</si>
  <si>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</si>
  <si>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</si>
  <si>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</si>
  <si>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</si>
  <si>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</si>
  <si>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</si>
  <si>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</si>
  <si>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</si>
  <si>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</si>
  <si>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</si>
  <si>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</si>
  <si>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</si>
  <si>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</si>
  <si>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</si>
  <si>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</si>
  <si>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</si>
  <si>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</si>
  <si>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</si>
  <si>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</si>
  <si>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</si>
  <si>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</si>
  <si>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</si>
  <si>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</si>
  <si>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</si>
  <si>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</si>
  <si>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</si>
  <si>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</si>
  <si>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</si>
  <si>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</si>
  <si>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</si>
  <si>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</si>
  <si>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</si>
  <si>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</si>
  <si>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</si>
  <si>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</si>
  <si>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</si>
  <si>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</si>
  <si>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</si>
  <si>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</si>
  <si>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</si>
  <si>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</si>
  <si>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</si>
  <si>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</si>
  <si>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</si>
  <si>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</si>
  <si>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</si>
  <si>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</si>
  <si>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</si>
  <si>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</si>
  <si>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</si>
  <si>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</si>
  <si>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</si>
  <si>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</si>
  <si>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</si>
  <si>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</si>
  <si>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</si>
  <si>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</si>
  <si>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</si>
  <si>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</si>
  <si>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</si>
  <si>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</si>
  <si>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</si>
  <si>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</si>
  <si>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</si>
  <si>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</si>
  <si>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</si>
  <si>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</si>
  <si>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</si>
  <si>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</si>
  <si>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</si>
  <si>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</si>
  <si>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</si>
  <si>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</si>
  <si>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</si>
  <si>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</si>
  <si>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</si>
  <si>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</si>
  <si>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</si>
  <si>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</si>
  <si>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</si>
  <si>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</si>
  <si>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</si>
  <si>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</si>
  <si>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</si>
  <si>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</si>
  <si>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</si>
  <si>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</si>
  <si>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</si>
  <si>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</si>
  <si>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</si>
  <si>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</si>
  <si>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</si>
  <si>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</si>
  <si>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</si>
  <si>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</si>
  <si>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</si>
  <si>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</si>
  <si>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</si>
  <si>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</si>
  <si>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</si>
  <si>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</si>
  <si>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</si>
  <si>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</si>
  <si>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</si>
  <si>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</si>
  <si>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</si>
  <si>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</si>
  <si>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</si>
  <si>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</si>
  <si>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</si>
  <si>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</si>
  <si>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</si>
  <si>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</si>
  <si>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</si>
  <si>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</si>
  <si>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</si>
  <si>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</si>
  <si>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</si>
  <si>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</si>
  <si>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</si>
  <si>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</si>
  <si>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</si>
  <si>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</si>
  <si>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</si>
  <si>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</si>
  <si>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</si>
  <si>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</si>
  <si>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</si>
  <si>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</si>
  <si>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</si>
  <si>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</si>
  <si>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</si>
  <si>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</si>
  <si>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</si>
  <si>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</si>
  <si>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</si>
  <si>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</si>
  <si>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</si>
  <si>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</si>
  <si>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</si>
  <si>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</si>
  <si>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</si>
  <si>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</si>
  <si>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</si>
  <si>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</si>
  <si>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</si>
  <si>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</si>
  <si>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</si>
  <si>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</si>
  <si>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</si>
  <si>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</si>
  <si>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</si>
  <si>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</si>
  <si>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</si>
  <si>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</si>
  <si>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</si>
  <si>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</si>
  <si>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</si>
  <si>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</si>
  <si>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</si>
  <si>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</si>
  <si>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</si>
  <si>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</si>
  <si>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</si>
  <si>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</si>
  <si>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</si>
  <si>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</si>
  <si>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</si>
  <si>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</si>
  <si>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</si>
  <si>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</si>
  <si>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</si>
  <si>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</si>
  <si>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</si>
  <si>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</si>
  <si>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</si>
  <si>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</si>
  <si>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</si>
  <si>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</si>
  <si>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</si>
  <si>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</si>
  <si>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</si>
  <si>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</si>
  <si>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</si>
  <si>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</si>
  <si>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</si>
  <si>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</si>
  <si>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</si>
  <si>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</si>
  <si>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</si>
  <si>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</si>
  <si>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</si>
  <si>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</si>
  <si>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</si>
  <si>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</si>
  <si>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</si>
  <si>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</si>
  <si>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</si>
  <si>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</si>
  <si>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</si>
  <si>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</si>
  <si>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</si>
  <si>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</si>
  <si>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</si>
  <si>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</si>
  <si>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</si>
  <si>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</si>
  <si>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</si>
  <si>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</si>
  <si>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</si>
  <si>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</si>
  <si>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</si>
  <si>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</si>
  <si>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</si>
  <si>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</si>
  <si>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</si>
  <si>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</si>
  <si>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</si>
  <si>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</si>
  <si>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</si>
  <si>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</si>
  <si>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</si>
  <si>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</si>
  <si>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</si>
  <si>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</si>
  <si>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</si>
  <si>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</si>
  <si>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</si>
  <si>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</si>
  <si>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</si>
  <si>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</si>
  <si>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</si>
  <si>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</si>
  <si>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</si>
  <si>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</si>
  <si>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</si>
  <si>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</si>
  <si>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</si>
  <si>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</si>
  <si>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</si>
  <si>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</si>
  <si>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</si>
  <si>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</si>
  <si>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</si>
  <si>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</si>
  <si>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</si>
  <si>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</si>
  <si>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</si>
  <si>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</si>
  <si>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</si>
  <si>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</si>
  <si>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</si>
  <si>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</si>
  <si>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</si>
  <si>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</si>
  <si>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</si>
  <si>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</si>
  <si>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</si>
  <si>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</si>
  <si>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</si>
  <si>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</si>
  <si>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</si>
  <si>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</si>
  <si>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</si>
  <si>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</si>
  <si>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</si>
  <si>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</si>
  <si>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</si>
  <si>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</si>
  <si>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</si>
  <si>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</si>
  <si>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</si>
  <si>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</si>
  <si>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</si>
  <si>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</si>
  <si>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</si>
  <si>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</si>
  <si>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</si>
  <si>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</si>
  <si>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</si>
  <si>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</si>
  <si>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</si>
  <si>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</si>
  <si>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</si>
  <si>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</si>
  <si>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</si>
  <si>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</si>
  <si>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</si>
  <si>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</si>
  <si>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</si>
  <si>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</si>
  <si>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</si>
  <si>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</si>
  <si>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</si>
  <si>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</si>
  <si>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</si>
  <si>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</si>
  <si>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</si>
  <si>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</si>
  <si>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</si>
  <si>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</si>
  <si>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</si>
  <si>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</si>
  <si>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</si>
  <si>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</si>
  <si>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</si>
  <si>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</si>
  <si>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</si>
  <si>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</si>
  <si>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</si>
  <si>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</si>
  <si>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</si>
  <si>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</si>
  <si>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</si>
  <si>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</si>
  <si>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</si>
  <si>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</si>
  <si>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</si>
  <si>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</si>
  <si>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</si>
  <si>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</si>
  <si>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</si>
  <si>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</si>
  <si>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</si>
  <si>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</si>
  <si>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</si>
  <si>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</si>
  <si>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</si>
  <si>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</si>
  <si>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</si>
  <si>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</si>
  <si>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</si>
  <si>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</si>
  <si>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</si>
  <si>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</si>
  <si>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</si>
  <si>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</si>
  <si>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</si>
  <si>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</si>
  <si>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</si>
  <si>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</si>
  <si>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</si>
  <si>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</si>
  <si>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</si>
  <si>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</si>
  <si>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</si>
  <si>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</si>
  <si>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</si>
  <si>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</si>
  <si>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</si>
  <si>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</si>
  <si>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</si>
  <si>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</si>
  <si>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</si>
  <si>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</si>
  <si>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</si>
  <si>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</si>
  <si>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</si>
  <si>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</si>
  <si>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</si>
  <si>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</si>
  <si>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</si>
  <si>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</si>
  <si>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</si>
  <si>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</si>
  <si>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</si>
  <si>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</si>
  <si>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</si>
  <si>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</si>
  <si>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</si>
  <si>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</si>
  <si>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</si>
  <si>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</si>
  <si>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</si>
  <si>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</si>
  <si>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</si>
  <si>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</si>
  <si>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</si>
  <si>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</si>
  <si>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</si>
  <si>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</si>
  <si>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</si>
  <si>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</si>
  <si>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</si>
  <si>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</si>
  <si>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</si>
  <si>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</si>
  <si>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</si>
  <si>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</si>
  <si>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</si>
  <si>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</si>
  <si>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</si>
  <si>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</si>
  <si>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</si>
  <si>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</si>
  <si>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</si>
  <si>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</si>
  <si>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</si>
  <si>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</si>
  <si>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</si>
  <si>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</si>
  <si>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</si>
  <si>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</si>
  <si>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</si>
  <si>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</si>
  <si>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</si>
  <si>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</si>
  <si>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</si>
  <si>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</si>
  <si>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</si>
  <si>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</si>
  <si>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</si>
  <si>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</si>
  <si>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</si>
  <si>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</si>
  <si>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</si>
  <si>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</si>
  <si>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</si>
  <si>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</si>
  <si>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</si>
  <si>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</si>
  <si>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</si>
  <si>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</si>
  <si>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</si>
  <si>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</si>
  <si>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</si>
  <si>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</si>
  <si>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</si>
  <si>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</si>
  <si>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</si>
  <si>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</si>
  <si>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</si>
  <si>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</si>
  <si>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</si>
  <si>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</si>
  <si>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</si>
  <si>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</si>
  <si>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</si>
  <si>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</si>
  <si>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</si>
  <si>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</si>
  <si>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</si>
  <si>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</si>
  <si>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</si>
  <si>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</si>
  <si>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</si>
  <si>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</si>
  <si>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</si>
  <si>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</si>
  <si>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</si>
  <si>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</si>
  <si>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</si>
  <si>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</si>
  <si>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</si>
  <si>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</si>
  <si>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</si>
  <si>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</si>
  <si>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</si>
  <si>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</si>
  <si>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</si>
  <si>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</si>
  <si>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</si>
  <si>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</si>
  <si>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</si>
  <si>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</si>
  <si>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</si>
  <si>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</si>
  <si>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</si>
  <si>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</si>
  <si>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</si>
  <si>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</si>
  <si>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</si>
  <si>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</si>
  <si>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</si>
  <si>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</si>
  <si>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</si>
  <si>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</si>
  <si>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</si>
  <si>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</si>
  <si>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</si>
  <si>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</si>
  <si>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</si>
  <si>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</si>
  <si>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</si>
  <si>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</si>
  <si>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</si>
  <si>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</si>
  <si>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</si>
  <si>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</si>
  <si>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</si>
  <si>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</si>
  <si>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</si>
  <si>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</si>
  <si>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</si>
  <si>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</si>
  <si>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</si>
  <si>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</si>
  <si>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</si>
  <si>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</si>
  <si>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</si>
  <si>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</si>
  <si>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</si>
  <si>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</si>
  <si>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</si>
  <si>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</si>
  <si>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</si>
  <si>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</si>
  <si>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</si>
  <si>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</si>
  <si>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</si>
  <si>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</si>
  <si>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</si>
  <si>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</si>
  <si>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</si>
  <si>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</si>
  <si>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</si>
  <si>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</si>
  <si>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</si>
  <si>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</si>
  <si>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</si>
  <si>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</si>
  <si>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</si>
  <si>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</si>
  <si>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</si>
  <si>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</si>
  <si>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</si>
  <si>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</si>
  <si>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</si>
  <si>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</si>
  <si>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</si>
  <si>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</si>
  <si>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</si>
  <si>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</si>
  <si>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</si>
  <si>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</si>
  <si>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</si>
  <si>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</si>
  <si>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</si>
  <si>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</si>
  <si>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</si>
  <si>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</si>
  <si>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</si>
  <si>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</si>
  <si>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</si>
  <si>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</si>
  <si>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</si>
  <si>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</si>
  <si>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</si>
  <si>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</si>
  <si>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</si>
  <si>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</si>
  <si>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</si>
  <si>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</si>
  <si>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</si>
  <si>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</si>
  <si>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</si>
  <si>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</si>
  <si>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</si>
  <si>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</si>
  <si>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</si>
  <si>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</si>
  <si>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</si>
  <si>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</si>
  <si>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</si>
  <si>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</si>
  <si>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</si>
  <si>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</si>
  <si>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</si>
  <si>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</si>
  <si>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</si>
  <si>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</si>
  <si>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</si>
  <si>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</si>
  <si>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</si>
  <si>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</si>
  <si>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</si>
  <si>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</si>
  <si>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</si>
  <si>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</si>
  <si>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</si>
  <si>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</si>
  <si>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</si>
  <si>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</si>
  <si>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</si>
  <si>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</si>
  <si>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</si>
  <si>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</si>
  <si>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</si>
  <si>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</si>
  <si>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</si>
  <si>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</si>
  <si>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</si>
  <si>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</si>
  <si>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</si>
  <si>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</si>
  <si>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</si>
  <si>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</si>
  <si>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</si>
  <si>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</si>
  <si>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</si>
  <si>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</si>
  <si>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</si>
  <si>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</si>
  <si>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</si>
  <si>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</si>
  <si>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</si>
  <si>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</si>
  <si>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</si>
  <si>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</si>
  <si>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</si>
  <si>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</si>
  <si>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</si>
  <si>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</si>
  <si>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</si>
  <si>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</si>
  <si>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</si>
  <si>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</si>
  <si>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</si>
  <si>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</si>
  <si>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</si>
  <si>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</si>
  <si>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</si>
  <si>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</si>
  <si>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</si>
  <si>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</si>
  <si>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</si>
  <si>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</si>
  <si>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</si>
  <si>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</si>
  <si>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</si>
  <si>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</si>
  <si>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</si>
  <si>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</si>
  <si>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</si>
  <si>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</si>
  <si>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</si>
  <si>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</si>
  <si>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</si>
  <si>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</si>
  <si>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</si>
  <si>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</si>
  <si>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</si>
  <si>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</si>
  <si>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</si>
  <si>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</si>
  <si>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</si>
  <si>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</si>
  <si>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</si>
  <si>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</si>
  <si>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</si>
  <si>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</si>
  <si>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</si>
  <si>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</si>
  <si>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</si>
  <si>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</si>
  <si>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</si>
  <si>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</si>
  <si>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</si>
  <si>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</si>
  <si>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</si>
  <si>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</si>
  <si>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</si>
  <si>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</si>
  <si>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</si>
  <si>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</si>
  <si>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</si>
  <si>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</si>
  <si>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</si>
  <si>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</si>
  <si>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</si>
  <si>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</si>
  <si>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</si>
  <si>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</si>
  <si>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</si>
  <si>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</si>
  <si>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</si>
  <si>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</si>
  <si>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</si>
  <si>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</si>
  <si>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</si>
  <si>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</si>
  <si>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</si>
  <si>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</si>
  <si>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</si>
  <si>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</si>
  <si>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</si>
  <si>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</si>
  <si>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</si>
  <si>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</si>
  <si>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</si>
  <si>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</si>
  <si>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</si>
  <si>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</si>
  <si>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</si>
  <si>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</si>
  <si>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</si>
  <si>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</si>
  <si>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</si>
  <si>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</si>
  <si>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</si>
  <si>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</si>
  <si>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</si>
  <si>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</si>
  <si>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</si>
  <si>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</si>
  <si>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</si>
  <si>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</si>
  <si>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</si>
  <si>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</si>
  <si>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</si>
  <si>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</si>
  <si>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</si>
  <si>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</si>
  <si>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</si>
  <si>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</si>
  <si>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</si>
  <si>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</si>
  <si>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</si>
  <si>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</si>
  <si>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</si>
  <si>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</si>
  <si>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</si>
  <si>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</si>
  <si>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</si>
  <si>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</si>
  <si>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</si>
  <si>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</si>
  <si>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</si>
  <si>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</si>
  <si>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</si>
  <si>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</si>
  <si>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</si>
  <si>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</si>
  <si>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</si>
  <si>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</si>
  <si>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</si>
  <si>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</si>
  <si>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</si>
  <si>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</si>
  <si>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</si>
  <si>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</si>
  <si>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</si>
  <si>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</si>
  <si>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</si>
  <si>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</si>
  <si>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</si>
  <si>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</si>
  <si>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</si>
  <si>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</si>
  <si>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</si>
  <si>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</si>
  <si>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</si>
  <si>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</si>
  <si>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</si>
  <si>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</si>
  <si>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</si>
  <si>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</si>
  <si>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</si>
  <si>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</si>
  <si>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</si>
  <si>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</si>
  <si>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</si>
  <si>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</si>
  <si>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</si>
  <si>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</si>
  <si>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</si>
  <si>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</si>
  <si>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</si>
  <si>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</si>
  <si>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</si>
  <si>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</si>
  <si>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</si>
  <si>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</si>
  <si>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</si>
  <si>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</si>
  <si>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</si>
  <si>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</si>
  <si>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</si>
  <si>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</si>
  <si>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</si>
  <si>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</si>
  <si>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</si>
  <si>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</si>
  <si>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</si>
  <si>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</si>
  <si>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</si>
  <si>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</si>
  <si>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</si>
  <si>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</si>
  <si>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</si>
  <si>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</si>
  <si>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</si>
  <si>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</si>
  <si>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</si>
  <si>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</si>
  <si>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</si>
  <si>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</si>
  <si>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</si>
  <si>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</si>
  <si>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</si>
  <si>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</si>
  <si>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</si>
  <si>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</si>
  <si>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</si>
  <si>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</si>
  <si>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</si>
  <si>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</si>
  <si>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</si>
  <si>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</si>
  <si>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</si>
  <si>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</si>
  <si>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</si>
  <si>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</si>
  <si>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</si>
  <si>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</si>
  <si>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</si>
  <si>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</si>
  <si>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</si>
  <si>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</si>
  <si>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</si>
  <si>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</si>
  <si>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</si>
  <si>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</si>
  <si>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</si>
  <si>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</si>
  <si>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</si>
  <si>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</si>
  <si>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</si>
  <si>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</si>
  <si>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</si>
  <si>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</si>
  <si>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</si>
  <si>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</si>
  <si>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</si>
  <si>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</si>
  <si>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</si>
  <si>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</si>
  <si>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</si>
  <si>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</si>
  <si>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</si>
  <si>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</si>
  <si>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</si>
  <si>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</si>
  <si>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</si>
  <si>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</si>
  <si>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</si>
  <si>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</si>
  <si>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</si>
  <si>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</si>
  <si>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</si>
  <si>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</si>
  <si>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</si>
  <si>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</si>
  <si>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</si>
  <si>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</si>
  <si>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</si>
  <si>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</si>
  <si>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</si>
  <si>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</si>
  <si>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</si>
  <si>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</si>
  <si>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</si>
  <si>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</si>
  <si>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</si>
  <si>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</si>
  <si>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</si>
  <si>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</si>
  <si>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</si>
  <si>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</si>
  <si>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</si>
  <si>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</si>
  <si>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</si>
  <si>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</si>
  <si>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</si>
  <si>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</si>
  <si>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</si>
  <si>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</si>
  <si>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</si>
  <si>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</si>
  <si>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</si>
  <si>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</si>
  <si>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</si>
  <si>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</si>
  <si>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</si>
  <si>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</si>
  <si>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</si>
  <si>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</si>
  <si>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</si>
  <si>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</si>
  <si>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</si>
  <si>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</si>
  <si>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</si>
  <si>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</si>
  <si>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</si>
  <si>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</si>
  <si>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</si>
  <si>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</si>
  <si>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</si>
  <si>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</si>
  <si>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</si>
  <si>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</si>
  <si>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</si>
  <si>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</si>
  <si>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</si>
  <si>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</si>
  <si>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</si>
  <si>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</si>
  <si>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</si>
  <si>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</si>
  <si>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</si>
  <si>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</si>
  <si>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</si>
  <si>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</si>
  <si>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</si>
  <si>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</si>
  <si>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</si>
  <si>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</si>
  <si>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</si>
  <si>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</si>
  <si>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</si>
  <si>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</si>
  <si>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</si>
  <si>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</si>
  <si>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</si>
  <si>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</si>
  <si>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</si>
  <si>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</si>
  <si>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</si>
  <si>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</si>
  <si>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</si>
  <si>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</si>
  <si>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</si>
  <si>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</si>
  <si>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</si>
  <si>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</si>
  <si>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</si>
  <si>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</si>
  <si>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</si>
  <si>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</si>
  <si>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</si>
  <si>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</si>
  <si>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</si>
  <si>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</si>
  <si>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</si>
  <si>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</si>
  <si>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</si>
  <si>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</si>
  <si>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</si>
  <si>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</si>
  <si>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</si>
  <si>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</si>
  <si>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</si>
  <si>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</si>
  <si>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</si>
  <si>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</si>
  <si>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</si>
  <si>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</si>
  <si>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</si>
  <si>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</si>
  <si>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</si>
  <si>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</si>
  <si>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</si>
  <si>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</si>
  <si>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</si>
  <si>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</si>
  <si>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</si>
  <si>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</si>
  <si>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</si>
  <si>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</si>
  <si>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</si>
  <si>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</si>
  <si>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</si>
  <si>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</si>
  <si>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</si>
  <si>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</si>
  <si>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</si>
  <si>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</si>
  <si>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</si>
  <si>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</si>
  <si>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</si>
  <si>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</si>
  <si>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</si>
  <si>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</si>
  <si>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</si>
  <si>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</si>
  <si>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</si>
  <si>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</si>
  <si>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</si>
  <si>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</si>
  <si>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</si>
  <si>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</si>
  <si>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</si>
  <si>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</si>
  <si>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</si>
  <si>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</si>
  <si>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</si>
  <si>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</si>
  <si>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</si>
  <si>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</si>
  <si>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</si>
  <si>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</si>
  <si>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</si>
  <si>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</si>
  <si>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</si>
  <si>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</si>
  <si>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</si>
  <si>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</si>
  <si>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</si>
  <si>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</si>
  <si>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</si>
  <si>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</si>
  <si>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</si>
  <si>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</si>
  <si>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</si>
  <si>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</si>
  <si>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</si>
  <si>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</si>
  <si>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</si>
  <si>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</si>
  <si>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</si>
  <si>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</si>
  <si>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</si>
  <si>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</si>
  <si>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</si>
  <si>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</si>
  <si>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</si>
  <si>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</si>
  <si>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</si>
  <si>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</si>
  <si>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</si>
  <si>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</si>
  <si>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</si>
  <si>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</si>
  <si>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</si>
  <si>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</si>
  <si>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</si>
  <si>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</si>
  <si>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</si>
  <si>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</si>
  <si>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</si>
  <si>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</si>
  <si>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</si>
  <si>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</si>
  <si>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</si>
  <si>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</si>
  <si>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</si>
  <si>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</si>
  <si>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</si>
  <si>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</si>
  <si>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</si>
  <si>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</si>
  <si>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</si>
  <si>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</si>
  <si>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</si>
  <si>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</si>
  <si>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</si>
  <si>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</si>
  <si>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</si>
  <si>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</si>
  <si>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</si>
  <si>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</si>
  <si>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</si>
  <si>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</si>
  <si>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</si>
  <si>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</si>
  <si>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</si>
  <si>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</si>
  <si>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</si>
  <si>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</si>
  <si>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</si>
  <si>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</si>
  <si>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</si>
  <si>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</si>
  <si>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</si>
  <si>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</si>
  <si>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</si>
  <si>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</si>
  <si>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</si>
  <si>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</si>
  <si>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</si>
  <si>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</si>
  <si>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</si>
  <si>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</si>
  <si>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</si>
  <si>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</si>
  <si>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</si>
  <si>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</si>
  <si>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</si>
  <si>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</si>
  <si>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</si>
  <si>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</si>
  <si>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</si>
  <si>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</si>
  <si>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</si>
  <si>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</si>
  <si>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</si>
  <si>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</si>
  <si>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</si>
  <si>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</si>
  <si>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</si>
  <si>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</si>
  <si>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</si>
  <si>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</si>
  <si>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</si>
  <si>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</si>
  <si>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</si>
  <si>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</si>
  <si>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</si>
  <si>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</si>
  <si>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</si>
  <si>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</si>
  <si>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</si>
  <si>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</si>
  <si>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</si>
  <si>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</si>
  <si>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</si>
  <si>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</si>
  <si>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</si>
  <si>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</si>
  <si>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</si>
  <si>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</si>
  <si>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</si>
  <si>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</si>
  <si>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</si>
  <si>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</si>
  <si>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</si>
  <si>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</si>
  <si>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</si>
  <si>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</si>
  <si>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</si>
  <si>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</si>
  <si>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</si>
  <si>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</si>
  <si>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</si>
  <si>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</si>
  <si>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</si>
  <si>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</si>
  <si>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</si>
  <si>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</si>
  <si>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</si>
  <si>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</si>
  <si>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</si>
  <si>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</si>
  <si>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</si>
  <si>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</si>
  <si>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</si>
  <si>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</si>
  <si>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</si>
  <si>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</si>
  <si>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</si>
  <si>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</si>
  <si>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</si>
  <si>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</si>
  <si>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</si>
  <si>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</si>
  <si>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</si>
  <si>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</si>
  <si>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</si>
  <si>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</si>
  <si>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</si>
  <si>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</si>
  <si>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</si>
  <si>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</si>
  <si>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</si>
  <si>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</si>
  <si>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</si>
  <si>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</si>
  <si>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</si>
  <si>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</si>
  <si>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</si>
  <si>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</si>
  <si>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</si>
  <si>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</si>
  <si>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</si>
  <si>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</si>
  <si>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</si>
  <si>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</si>
  <si>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</si>
  <si>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</si>
  <si>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</si>
  <si>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</si>
  <si>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</si>
  <si>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</si>
  <si>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</si>
  <si>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</si>
  <si>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</si>
  <si>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</si>
  <si>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</si>
  <si>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</si>
  <si>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</si>
  <si>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</si>
  <si>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</si>
  <si>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</si>
  <si>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</si>
  <si>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</si>
  <si>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</si>
  <si>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</si>
  <si>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</si>
  <si>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</si>
  <si>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</si>
  <si>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</si>
  <si>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</si>
  <si>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</si>
  <si>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</si>
  <si>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</si>
  <si>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</si>
  <si>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</si>
  <si>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</si>
  <si>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</si>
  <si>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</si>
  <si>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</si>
  <si>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</si>
  <si>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</si>
  <si>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</si>
  <si>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</si>
  <si>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</si>
  <si>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</si>
  <si>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</si>
  <si>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</si>
  <si>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</si>
  <si>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</si>
  <si>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</si>
  <si>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</si>
  <si>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</si>
  <si>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</si>
  <si>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</si>
  <si>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</si>
  <si>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</si>
  <si>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</si>
  <si>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</si>
  <si>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</si>
  <si>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</si>
  <si>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</si>
  <si>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</si>
  <si>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</si>
  <si>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</si>
  <si>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</si>
  <si>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</si>
  <si>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</si>
  <si>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</si>
  <si>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</si>
  <si>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</si>
  <si>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</si>
  <si>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</si>
  <si>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</si>
  <si>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</si>
  <si>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</si>
  <si>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</si>
  <si>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</si>
  <si>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</si>
  <si>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</si>
  <si>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</si>
  <si>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</si>
  <si>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</si>
  <si>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</si>
  <si>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</si>
  <si>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</si>
  <si>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</si>
  <si>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</si>
  <si>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</si>
  <si>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</si>
  <si>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</si>
  <si>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</si>
  <si>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</si>
  <si>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</si>
  <si>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</si>
  <si>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</si>
  <si>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</si>
  <si>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</si>
  <si>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</si>
  <si>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</si>
  <si>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</si>
  <si>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</si>
  <si>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</si>
  <si>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</si>
  <si>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</si>
  <si>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</si>
  <si>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</si>
  <si>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</si>
  <si>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</si>
  <si>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</si>
  <si>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</si>
  <si>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</si>
  <si>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</si>
  <si>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</si>
  <si>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</si>
  <si>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</si>
  <si>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</si>
  <si>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</si>
  <si>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</si>
  <si>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</si>
  <si>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</si>
  <si>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</si>
  <si>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</si>
  <si>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</si>
  <si>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</si>
  <si>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</si>
  <si>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</si>
  <si>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</si>
  <si>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</si>
  <si>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</si>
  <si>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</si>
  <si>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</si>
  <si>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</si>
  <si>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</si>
  <si>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</si>
  <si>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</si>
  <si>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</si>
  <si>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</si>
  <si>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</si>
  <si>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</si>
  <si>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</si>
  <si>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</si>
  <si>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</si>
  <si>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</si>
  <si>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</si>
  <si>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</si>
  <si>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</si>
  <si>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</si>
  <si>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</si>
  <si>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</si>
  <si>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</si>
  <si>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</si>
  <si>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</si>
  <si>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</si>
  <si>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</si>
  <si>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</si>
  <si>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</si>
  <si>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</si>
  <si>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</si>
  <si>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</si>
  <si>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</si>
  <si>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</si>
  <si>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</si>
  <si>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</si>
  <si>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</si>
  <si>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</si>
  <si>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</si>
  <si>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</si>
  <si>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</si>
  <si>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</si>
  <si>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</si>
  <si>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</si>
  <si>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</si>
  <si>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</si>
  <si>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</si>
  <si>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</si>
  <si>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</si>
  <si>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</si>
  <si>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</si>
  <si>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</si>
  <si>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</si>
  <si>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</si>
  <si>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</si>
  <si>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</si>
  <si>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</si>
  <si>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</si>
  <si>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</si>
  <si>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</si>
  <si>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</si>
  <si>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</si>
  <si>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</si>
  <si>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</si>
  <si>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</si>
  <si>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</si>
  <si>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</si>
  <si>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</si>
  <si>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</si>
  <si>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</si>
  <si>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</si>
  <si>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</si>
  <si>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</si>
  <si>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</si>
  <si>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</si>
  <si>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</si>
  <si>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</si>
  <si>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</si>
  <si>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</si>
  <si>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</si>
  <si>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</si>
  <si>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</si>
  <si>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</si>
  <si>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</si>
  <si>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</si>
  <si>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</si>
  <si>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</si>
  <si>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</si>
  <si>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</si>
  <si>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</si>
  <si>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</si>
  <si>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</si>
  <si>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</si>
  <si>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</si>
  <si>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</si>
  <si>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</si>
  <si>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</si>
  <si>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</si>
  <si>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</si>
  <si>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</si>
  <si>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</si>
  <si>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</si>
  <si>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</si>
  <si>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</si>
  <si>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</si>
  <si>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</si>
  <si>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</si>
  <si>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</si>
  <si>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</si>
  <si>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</si>
  <si>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</si>
  <si>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</si>
  <si>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</si>
  <si>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</si>
  <si>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</si>
  <si>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</si>
  <si>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</si>
  <si>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</si>
  <si>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</si>
  <si>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</si>
  <si>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</si>
  <si>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</si>
  <si>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</si>
  <si>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</si>
  <si>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</si>
  <si>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</si>
  <si>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</si>
  <si>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</si>
  <si>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</si>
  <si>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</si>
  <si>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</si>
  <si>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</si>
  <si>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</si>
  <si>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</si>
  <si>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</si>
  <si>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</si>
  <si>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</si>
  <si>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</si>
  <si>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</si>
  <si>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</si>
  <si>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</si>
  <si>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</si>
  <si>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</si>
  <si>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</si>
  <si>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</si>
  <si>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</si>
  <si>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</si>
  <si>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</si>
  <si>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</si>
  <si>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</si>
  <si>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</si>
  <si>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</si>
  <si>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</si>
  <si>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</si>
  <si>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</si>
  <si>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</si>
  <si>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</si>
  <si>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</si>
  <si>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</si>
  <si>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</si>
  <si>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</si>
  <si>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</si>
  <si>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</si>
  <si>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</si>
  <si>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</si>
  <si>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</si>
  <si>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</si>
  <si>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</si>
  <si>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</si>
  <si>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</si>
  <si>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</si>
  <si>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</si>
  <si>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</si>
  <si>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</si>
  <si>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</si>
  <si>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</si>
  <si>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</si>
  <si>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</si>
  <si>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</si>
  <si>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</si>
  <si>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</si>
  <si>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</si>
  <si>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</si>
  <si>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</si>
  <si>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</si>
  <si>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</si>
  <si>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</si>
  <si>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</si>
  <si>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</si>
  <si>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</si>
  <si>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</si>
  <si>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</si>
  <si>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</si>
  <si>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</si>
  <si>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</si>
  <si>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</si>
  <si>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</si>
  <si>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</si>
  <si>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</si>
  <si>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</si>
  <si>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</si>
  <si>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</si>
  <si>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</si>
  <si>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</si>
  <si>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</si>
  <si>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</si>
  <si>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</si>
  <si>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</si>
  <si>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</si>
  <si>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</si>
  <si>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</si>
  <si>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</si>
  <si>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</si>
  <si>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</si>
  <si>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</si>
  <si>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</si>
  <si>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</si>
  <si>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</si>
  <si>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</si>
  <si>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</si>
  <si>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</si>
  <si>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</si>
  <si>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</si>
  <si>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</si>
  <si>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</si>
  <si>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</si>
  <si>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</si>
  <si>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</si>
  <si>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</si>
  <si>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</si>
  <si>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</si>
  <si>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</si>
  <si>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</si>
  <si>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</si>
  <si>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</si>
  <si>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</si>
  <si>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</si>
  <si>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</si>
  <si>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</si>
  <si>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</si>
  <si>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</si>
  <si>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</si>
  <si>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</si>
  <si>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</si>
  <si>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</si>
  <si>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</si>
  <si>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</si>
  <si>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</si>
  <si>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</si>
  <si>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</si>
  <si>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</si>
  <si>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</si>
  <si>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</si>
  <si>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</si>
  <si>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</si>
  <si>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</si>
  <si>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</si>
  <si>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</si>
  <si>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</si>
  <si>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</si>
  <si>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</si>
  <si>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</si>
  <si>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</si>
  <si>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</si>
  <si>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</si>
  <si>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</si>
  <si>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</si>
  <si>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</si>
  <si>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</si>
  <si>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</si>
  <si>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</si>
  <si>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</si>
  <si>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</si>
  <si>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</si>
  <si>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</si>
  <si>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</si>
  <si>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</si>
  <si>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</si>
  <si>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</si>
  <si>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</si>
  <si>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</si>
  <si>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</si>
  <si>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</si>
  <si>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</si>
  <si>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</si>
  <si>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</si>
  <si>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</si>
  <si>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</si>
  <si>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</si>
  <si>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</si>
  <si>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</si>
  <si>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</si>
  <si>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</si>
  <si>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</si>
  <si>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</si>
  <si>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</si>
  <si>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</si>
  <si>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</si>
  <si>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</si>
  <si>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</si>
  <si>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</si>
  <si>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</si>
  <si>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</si>
  <si>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</si>
  <si>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</si>
  <si>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</si>
  <si>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</si>
  <si>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</si>
  <si>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</si>
  <si>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</si>
  <si>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</si>
  <si>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</si>
  <si>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</si>
  <si>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</si>
  <si>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</si>
  <si>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</si>
  <si>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</si>
  <si>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</si>
  <si>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</si>
  <si>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</si>
  <si>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</si>
  <si>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</si>
  <si>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</si>
  <si>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</si>
  <si>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</si>
  <si>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</si>
  <si>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</si>
  <si>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</si>
  <si>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</si>
  <si>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</si>
  <si>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</si>
  <si>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</si>
  <si>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</si>
  <si>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</si>
  <si>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</si>
  <si>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</si>
  <si>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</si>
  <si>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</si>
  <si>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</si>
  <si>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</si>
  <si>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</si>
  <si>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</si>
  <si>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</si>
  <si>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</si>
  <si>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</si>
  <si>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</si>
  <si>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</si>
  <si>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</si>
  <si>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</si>
  <si>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</si>
  <si>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</si>
  <si>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</si>
  <si>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</si>
  <si>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</si>
  <si>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</si>
  <si>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</si>
  <si>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</si>
  <si>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</si>
  <si>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</si>
  <si>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</si>
  <si>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</si>
  <si>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</si>
  <si>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</si>
  <si>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</si>
  <si>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</si>
  <si>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</si>
  <si>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</si>
  <si>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</si>
  <si>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</si>
  <si>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</si>
  <si>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</si>
  <si>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</si>
  <si>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</si>
  <si>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</si>
  <si>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</si>
  <si>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</si>
  <si>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</si>
  <si>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</si>
  <si>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</si>
  <si>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</si>
  <si>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</si>
  <si>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</si>
  <si>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</si>
  <si>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</si>
  <si>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</si>
  <si>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</si>
  <si>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</si>
  <si>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</si>
  <si>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</si>
  <si>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</si>
  <si>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</si>
  <si>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</si>
  <si>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</si>
  <si>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</si>
  <si>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</si>
  <si>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</si>
  <si>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</si>
  <si>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</si>
  <si>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</si>
  <si>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</si>
  <si>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</si>
  <si>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</si>
  <si>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</si>
  <si>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</si>
  <si>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</si>
  <si>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</si>
  <si>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</si>
  <si>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</si>
  <si>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</si>
  <si>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</si>
  <si>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</si>
  <si>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</si>
  <si>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</si>
  <si>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</si>
  <si>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</si>
  <si>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</si>
  <si>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</si>
  <si>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</si>
  <si>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</si>
  <si>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</si>
  <si>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</si>
  <si>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</si>
  <si>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</si>
  <si>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</si>
  <si>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</si>
  <si>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</si>
  <si>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</si>
  <si>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</si>
  <si>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</si>
  <si>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</si>
  <si>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</si>
  <si>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</si>
  <si>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</si>
  <si>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</si>
  <si>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</si>
  <si>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</si>
  <si>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</si>
  <si>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</si>
  <si>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</si>
  <si>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</si>
  <si>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</si>
  <si>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</si>
  <si>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</si>
  <si>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</si>
  <si>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</si>
  <si>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</si>
  <si>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</si>
  <si>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</si>
  <si>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</si>
  <si>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</si>
  <si>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</si>
  <si>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</si>
  <si>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</si>
  <si>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</si>
  <si>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</si>
  <si>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</si>
  <si>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</si>
  <si>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</si>
  <si>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</si>
  <si>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</si>
  <si>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</si>
  <si>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</si>
  <si>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</si>
  <si>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</si>
  <si>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</si>
  <si>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</si>
  <si>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</si>
  <si>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</si>
  <si>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</si>
  <si>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</si>
  <si>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</si>
  <si>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</si>
  <si>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</si>
  <si>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</si>
  <si>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</si>
  <si>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</si>
  <si>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</si>
  <si>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</si>
  <si>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</si>
  <si>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</si>
  <si>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</si>
  <si>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</si>
  <si>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</si>
  <si>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</si>
  <si>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</si>
  <si>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</si>
  <si>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</si>
  <si>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</si>
  <si>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</si>
  <si>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</si>
  <si>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</si>
  <si>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</si>
  <si>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</si>
  <si>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</si>
  <si>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</si>
  <si>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</si>
  <si>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</si>
  <si>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</si>
  <si>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</si>
  <si>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</si>
  <si>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</si>
  <si>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</si>
  <si>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</si>
  <si>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</si>
  <si>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</si>
  <si>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</si>
  <si>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</si>
  <si>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</si>
  <si>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</si>
  <si>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</si>
  <si>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</si>
  <si>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</si>
  <si>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</si>
  <si>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</si>
  <si>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</si>
  <si>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</si>
  <si>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</si>
  <si>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</si>
  <si>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</si>
  <si>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</si>
  <si>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</si>
  <si>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</si>
  <si>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</si>
  <si>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</si>
  <si>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</si>
  <si>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</si>
  <si>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</si>
  <si>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</si>
  <si>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</si>
  <si>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</si>
  <si>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</si>
  <si>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</si>
  <si>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</si>
  <si>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</si>
  <si>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</si>
  <si>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</si>
  <si>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</si>
  <si>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</si>
  <si>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</si>
  <si>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</si>
  <si>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</si>
  <si>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</si>
  <si>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</si>
  <si>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</si>
  <si>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</si>
  <si>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</si>
  <si>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</si>
  <si>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</si>
  <si>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</si>
  <si>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</si>
  <si>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</si>
  <si>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</si>
  <si>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</si>
  <si>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</si>
  <si>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</si>
  <si>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</si>
  <si>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</si>
  <si>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</si>
  <si>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</si>
  <si>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</si>
  <si>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</si>
  <si>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</si>
  <si>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</si>
  <si>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</si>
  <si>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</si>
  <si>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</si>
  <si>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</si>
  <si>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</si>
  <si>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</si>
  <si>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</si>
  <si>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</si>
  <si>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</si>
  <si>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</si>
  <si>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</si>
  <si>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</si>
  <si>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</si>
  <si>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</si>
  <si>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</si>
  <si>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</si>
  <si>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</si>
  <si>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</si>
  <si>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</si>
  <si>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</si>
  <si>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</si>
  <si>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</si>
  <si>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</si>
  <si>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</si>
  <si>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</si>
  <si>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</si>
  <si>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</si>
  <si>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</si>
  <si>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</si>
  <si>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</si>
  <si>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</si>
  <si>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</si>
  <si>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</si>
  <si>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</si>
  <si>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</si>
  <si>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</si>
  <si>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</si>
  <si>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</si>
  <si>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</si>
  <si>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</si>
  <si>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</si>
  <si>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</si>
  <si>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</si>
  <si>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</si>
  <si>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</si>
  <si>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</si>
  <si>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</si>
  <si>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</si>
  <si>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</si>
  <si>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</si>
  <si>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</si>
  <si>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</si>
  <si>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</si>
  <si>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</si>
  <si>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</si>
  <si>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</si>
  <si>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</si>
  <si>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</si>
  <si>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</si>
  <si>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</si>
  <si>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</si>
  <si>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</si>
  <si>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</si>
  <si>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</si>
  <si>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</si>
  <si>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</si>
  <si>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</si>
  <si>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</si>
  <si>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</si>
  <si>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</si>
  <si>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</si>
  <si>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</si>
  <si>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</si>
  <si>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</si>
  <si>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</si>
  <si>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</si>
  <si>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</si>
  <si>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</si>
  <si>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</si>
  <si>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</si>
  <si>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</si>
  <si>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</si>
  <si>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</si>
  <si>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</si>
  <si>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</si>
  <si>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</si>
  <si>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</si>
  <si>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</si>
  <si>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</si>
  <si>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</si>
  <si>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</si>
  <si>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</si>
  <si>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</si>
  <si>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</si>
  <si>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</si>
  <si>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</si>
  <si>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</si>
  <si>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</si>
  <si>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</si>
  <si>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</si>
  <si>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</si>
  <si>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</si>
  <si>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</si>
  <si>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</si>
  <si>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</si>
  <si>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</si>
  <si>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</si>
  <si>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</si>
  <si>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</si>
  <si>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</si>
  <si>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</si>
  <si>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</si>
  <si>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</si>
  <si>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</si>
  <si>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</si>
  <si>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</si>
  <si>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</si>
  <si>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</si>
  <si>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</si>
  <si>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</si>
  <si>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</si>
  <si>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</si>
  <si>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</si>
  <si>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</si>
  <si>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</si>
  <si>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</si>
  <si>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</si>
  <si>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</si>
  <si>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</si>
  <si>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</si>
  <si>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</si>
  <si>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</si>
  <si>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</si>
  <si>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</si>
  <si>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</si>
  <si>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</si>
  <si>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</si>
  <si>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</si>
  <si>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</si>
  <si>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</si>
  <si>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</si>
  <si>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</si>
  <si>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</si>
  <si>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</si>
  <si>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</si>
  <si>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</si>
  <si>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</si>
  <si>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</si>
  <si>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</si>
  <si>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</si>
  <si>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</si>
  <si>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</si>
  <si>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</si>
  <si>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</si>
  <si>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</si>
  <si>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</si>
  <si>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</si>
  <si>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</si>
  <si>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</si>
  <si>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</si>
  <si>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</si>
  <si>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</si>
  <si>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</si>
  <si>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</si>
  <si>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</si>
  <si>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</si>
  <si>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</si>
  <si>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</si>
  <si>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</si>
  <si>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</si>
  <si>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</si>
  <si>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</si>
  <si>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</si>
  <si>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</si>
  <si>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</si>
  <si>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</si>
  <si>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</si>
  <si>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</si>
  <si>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</si>
  <si>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</si>
  <si>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</si>
  <si>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</si>
  <si>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</si>
  <si>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</si>
  <si>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</si>
  <si>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</si>
  <si>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</si>
  <si>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</si>
  <si>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</si>
  <si>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</si>
  <si>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</si>
  <si>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</si>
  <si>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</si>
  <si>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</si>
  <si>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</si>
  <si>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</si>
  <si>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</si>
  <si>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</si>
  <si>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</si>
  <si>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</si>
  <si>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</si>
  <si>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</si>
  <si>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</si>
  <si>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</si>
  <si>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</si>
  <si>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</si>
  <si>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</si>
  <si>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</si>
  <si>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</si>
  <si>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</si>
  <si>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</si>
  <si>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</si>
  <si>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</si>
  <si>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</si>
  <si>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</si>
  <si>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</si>
  <si>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</si>
  <si>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</si>
  <si>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</si>
  <si>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</si>
  <si>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</si>
  <si>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</si>
  <si>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</si>
  <si>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</si>
  <si>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</si>
  <si>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</si>
  <si>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</si>
  <si>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</si>
  <si>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</si>
  <si>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</si>
  <si>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</si>
  <si>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</si>
  <si>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</si>
  <si>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</si>
  <si>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</si>
  <si>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</si>
  <si>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</si>
  <si>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</si>
  <si>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</si>
  <si>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</si>
  <si>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</si>
  <si>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</si>
  <si>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</si>
  <si>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</si>
  <si>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</si>
  <si>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</si>
  <si>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</si>
  <si>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</si>
  <si>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</si>
  <si>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</si>
  <si>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</si>
  <si>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</si>
  <si>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</si>
  <si>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</si>
  <si>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</si>
  <si>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</si>
  <si>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</si>
  <si>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</si>
  <si>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</si>
  <si>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</si>
  <si>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</si>
  <si>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</si>
  <si>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</si>
  <si>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</si>
  <si>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</si>
  <si>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</si>
  <si>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</si>
  <si>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</si>
  <si>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</si>
  <si>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</si>
  <si>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</si>
  <si>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</si>
  <si>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</si>
  <si>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</si>
  <si>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</si>
  <si>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</si>
  <si>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</si>
  <si>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</si>
  <si>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</si>
  <si>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</si>
  <si>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</si>
  <si>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</si>
  <si>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</si>
  <si>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</si>
  <si>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</si>
  <si>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</si>
  <si>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</si>
  <si>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</si>
  <si>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</si>
  <si>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</si>
  <si>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</si>
  <si>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</si>
  <si>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</si>
  <si>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</si>
  <si>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</si>
  <si>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</si>
  <si>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</si>
  <si>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</si>
  <si>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</si>
  <si>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</si>
  <si>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</si>
  <si>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</si>
  <si>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</si>
  <si>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</si>
  <si>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</si>
  <si>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</si>
  <si>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</si>
  <si>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</si>
  <si>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</si>
  <si>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</si>
  <si>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</si>
  <si>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</si>
  <si>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</si>
  <si>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</si>
  <si>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</si>
  <si>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</si>
  <si>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</si>
  <si>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</si>
  <si>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</si>
  <si>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</si>
  <si>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</si>
  <si>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</si>
  <si>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</si>
  <si>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</si>
  <si>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</si>
  <si>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</si>
  <si>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</si>
  <si>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</si>
  <si>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</si>
  <si>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</si>
  <si>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</si>
  <si>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</si>
  <si>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</si>
  <si>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</si>
  <si>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</si>
  <si>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</si>
  <si>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</si>
  <si>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</si>
  <si>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</si>
  <si>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</si>
  <si>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</si>
  <si>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</si>
  <si>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</si>
  <si>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</si>
  <si>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</si>
  <si>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</si>
  <si>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</si>
  <si>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</si>
  <si>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</si>
  <si>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</si>
  <si>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</si>
  <si>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</si>
  <si>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</si>
  <si>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</si>
  <si>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</si>
  <si>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</si>
  <si>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</si>
  <si>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</si>
  <si>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</si>
  <si>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</si>
  <si>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</si>
  <si>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</si>
  <si>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</si>
  <si>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</si>
  <si>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</si>
  <si>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</si>
  <si>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</si>
  <si>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</si>
  <si>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</si>
  <si>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</si>
  <si>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</si>
  <si>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</si>
  <si>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</si>
  <si>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</si>
  <si>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</si>
  <si>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</si>
  <si>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</si>
  <si>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</si>
  <si>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</si>
  <si>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</si>
  <si>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</si>
  <si>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</si>
  <si>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</si>
  <si>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</si>
  <si>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</si>
  <si>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</si>
  <si>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</si>
  <si>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</si>
  <si>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</si>
  <si>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</si>
  <si>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</si>
  <si>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</si>
  <si>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</si>
  <si>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</si>
  <si>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</si>
  <si>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</si>
  <si>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</si>
  <si>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</si>
  <si>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</si>
  <si>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</si>
  <si>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</si>
  <si>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</si>
  <si>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</si>
  <si>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</si>
  <si>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</si>
  <si>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</si>
  <si>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</si>
  <si>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</si>
  <si>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</si>
  <si>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</si>
  <si>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</si>
  <si>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</si>
  <si>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</si>
  <si>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</si>
  <si>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</si>
  <si>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</si>
  <si>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</si>
  <si>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</si>
  <si>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</si>
  <si>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</si>
  <si>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</si>
  <si>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</si>
  <si>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</si>
  <si>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</si>
  <si>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</si>
  <si>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</si>
  <si>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</si>
  <si>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</si>
  <si>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</si>
  <si>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</si>
  <si>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</si>
  <si>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</si>
  <si>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</si>
  <si>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</si>
  <si>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</si>
  <si>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</si>
  <si>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</si>
  <si>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</si>
  <si>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</si>
  <si>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</si>
  <si>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</si>
  <si>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</si>
  <si>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</si>
  <si>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</si>
  <si>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</si>
  <si>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</si>
  <si>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</si>
  <si>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</si>
  <si>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</si>
  <si>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</si>
  <si>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</si>
  <si>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</si>
  <si>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</si>
  <si>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</si>
  <si>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</si>
  <si>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</si>
  <si>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</si>
  <si>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</si>
  <si>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</si>
  <si>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</si>
  <si>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</si>
  <si>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</si>
  <si>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</si>
  <si>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</si>
  <si>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</si>
  <si>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</si>
  <si>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</si>
  <si>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</si>
  <si>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</si>
  <si>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</si>
  <si>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</si>
  <si>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</si>
  <si>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</si>
  <si>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</si>
  <si>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</si>
  <si>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</si>
  <si>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</si>
  <si>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</si>
  <si>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</si>
  <si>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</si>
  <si>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</si>
  <si>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</si>
  <si>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</si>
  <si>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</si>
  <si>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</si>
  <si>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</si>
  <si>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</si>
  <si>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</si>
  <si>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</si>
  <si>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</si>
  <si>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</si>
  <si>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</si>
  <si>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</si>
  <si>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</si>
  <si>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</si>
  <si>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</si>
  <si>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</si>
  <si>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</si>
  <si>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</si>
  <si>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</si>
  <si>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</si>
  <si>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</si>
  <si>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</si>
  <si>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</si>
  <si>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</si>
  <si>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</si>
  <si>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</si>
  <si>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</si>
  <si>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</si>
  <si>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</si>
  <si>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</si>
  <si>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</si>
  <si>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</si>
  <si>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</si>
  <si>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</si>
  <si>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</si>
  <si>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</si>
  <si>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</si>
  <si>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</si>
  <si>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</si>
  <si>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</si>
  <si>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</si>
  <si>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</si>
  <si>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</si>
  <si>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</si>
  <si>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</si>
  <si>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</si>
  <si>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</si>
  <si>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</si>
  <si>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</si>
  <si>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</si>
  <si>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</si>
  <si>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</si>
  <si>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</si>
  <si>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</si>
  <si>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</si>
  <si>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</si>
  <si>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</si>
  <si>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</si>
  <si>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</si>
  <si>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</si>
  <si>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</si>
  <si>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</si>
  <si>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</si>
  <si>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</si>
  <si>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</si>
  <si>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</si>
  <si>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</si>
  <si>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</si>
  <si>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</si>
  <si>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</si>
  <si>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</si>
  <si>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</si>
  <si>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</si>
  <si>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</si>
  <si>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</si>
  <si>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</si>
  <si>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</si>
  <si>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</si>
  <si>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</si>
  <si>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</si>
  <si>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</si>
  <si>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</si>
  <si>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</si>
  <si>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</si>
  <si>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</si>
  <si>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</si>
  <si>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</si>
  <si>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</si>
  <si>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</si>
  <si>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</si>
  <si>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</si>
  <si>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</si>
  <si>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</si>
  <si>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</si>
  <si>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</si>
  <si>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</si>
  <si>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</si>
  <si>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</si>
  <si>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</si>
  <si>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</si>
  <si>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</si>
  <si>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</si>
  <si>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</si>
  <si>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</si>
  <si>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</si>
  <si>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</si>
  <si>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</si>
  <si>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</si>
  <si>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</si>
  <si>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</si>
  <si>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</si>
  <si>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</si>
  <si>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</si>
  <si>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</si>
  <si>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</si>
  <si>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</si>
  <si>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</si>
  <si>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</si>
  <si>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</si>
  <si>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</si>
  <si>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</si>
  <si>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</si>
  <si>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</si>
  <si>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</si>
  <si>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</si>
  <si>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</si>
  <si>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</si>
  <si>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</si>
  <si>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</si>
  <si>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</si>
  <si>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</si>
  <si>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</si>
  <si>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</si>
  <si>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</si>
  <si>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</si>
  <si>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</si>
  <si>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</si>
  <si>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</si>
  <si>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</si>
  <si>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</si>
  <si>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</si>
  <si>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</si>
  <si>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</si>
  <si>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</si>
  <si>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</si>
  <si>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</si>
  <si>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</si>
  <si>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</si>
  <si>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</si>
  <si>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</si>
  <si>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</si>
  <si>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</si>
  <si>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</si>
  <si>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</si>
  <si>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</si>
  <si>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</si>
  <si>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</si>
  <si>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</si>
  <si>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</si>
  <si>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</si>
  <si>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</si>
  <si>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</si>
  <si>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</si>
  <si>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</si>
  <si>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</si>
  <si>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</si>
  <si>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</si>
  <si>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</si>
  <si>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</si>
  <si>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</si>
  <si>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</si>
  <si>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</si>
  <si>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</si>
  <si>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</si>
  <si>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</si>
  <si>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</si>
  <si>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</si>
  <si>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</si>
  <si>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</si>
  <si>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</si>
  <si>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</si>
  <si>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</si>
  <si>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</si>
  <si>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</si>
  <si>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</si>
  <si>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</si>
  <si>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</si>
  <si>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</si>
  <si>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</si>
  <si>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</si>
  <si>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</si>
  <si>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</si>
  <si>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</si>
  <si>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</si>
  <si>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</si>
  <si>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</si>
  <si>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</si>
  <si>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</si>
  <si>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</si>
  <si>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</si>
  <si>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</si>
  <si>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</si>
  <si>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</si>
  <si>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</si>
  <si>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</si>
  <si>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</si>
  <si>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</si>
  <si>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</si>
  <si>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</si>
  <si>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</si>
  <si>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</si>
  <si>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</si>
  <si>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</si>
  <si>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</si>
  <si>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</si>
  <si>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</si>
  <si>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</si>
  <si>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</si>
  <si>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</si>
  <si>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</si>
  <si>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</si>
  <si>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</si>
  <si>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</si>
  <si>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</si>
  <si>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</si>
  <si>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</si>
  <si>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</si>
  <si>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</si>
  <si>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</si>
  <si>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</si>
  <si>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</si>
  <si>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</si>
  <si>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</si>
  <si>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</si>
  <si>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</si>
  <si>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</si>
  <si>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</si>
  <si>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</si>
  <si>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</si>
  <si>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</si>
  <si>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</si>
  <si>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</si>
  <si>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</si>
  <si>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</si>
  <si>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</si>
  <si>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</si>
  <si>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</si>
  <si>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</si>
  <si>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</si>
  <si>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</si>
  <si>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</si>
  <si>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</si>
  <si>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</si>
  <si>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</si>
  <si>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</si>
  <si>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</si>
  <si>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</si>
  <si>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</si>
  <si>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</si>
  <si>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</si>
  <si>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</si>
  <si>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</si>
  <si>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</si>
  <si>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</si>
  <si>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</si>
  <si>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</si>
  <si>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</si>
  <si>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</si>
  <si>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</si>
  <si>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</si>
  <si>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</si>
  <si>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</si>
  <si>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</si>
  <si>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</si>
  <si>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</si>
  <si>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</si>
  <si>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</si>
  <si>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</si>
  <si>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</si>
  <si>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</si>
  <si>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</si>
  <si>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</si>
  <si>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</si>
  <si>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</si>
  <si>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</si>
  <si>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</si>
  <si>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</si>
  <si>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</si>
  <si>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</si>
  <si>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</si>
  <si>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</si>
  <si>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</si>
  <si>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</si>
  <si>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</si>
  <si>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</si>
  <si>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</si>
  <si>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</si>
  <si>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</si>
  <si>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</si>
  <si>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</si>
  <si>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</si>
  <si>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</si>
  <si>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</si>
  <si>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</si>
  <si>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</si>
  <si>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</si>
  <si>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</si>
  <si>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</si>
  <si>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</si>
  <si>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</si>
  <si>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</si>
  <si>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</si>
  <si>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</si>
  <si>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</si>
  <si>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</si>
  <si>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</si>
  <si>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</si>
  <si>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</si>
  <si>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</si>
  <si>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</si>
  <si>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</si>
  <si>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</si>
  <si>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</si>
  <si>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</si>
  <si>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</si>
  <si>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</si>
  <si>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</si>
  <si>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</si>
  <si>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</si>
  <si>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</si>
  <si>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</si>
  <si>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</si>
  <si>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</si>
  <si>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</si>
  <si>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</si>
  <si>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</si>
  <si>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</si>
  <si>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</si>
  <si>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</si>
  <si>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</si>
  <si>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</si>
  <si>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</si>
  <si>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</si>
  <si>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</si>
  <si>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</si>
  <si>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</si>
  <si>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</si>
  <si>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</si>
  <si>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</si>
  <si>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</si>
  <si>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</si>
  <si>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</si>
  <si>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</si>
  <si>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</si>
  <si>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</si>
  <si>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</si>
  <si>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</si>
  <si>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</si>
  <si>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</si>
  <si>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</si>
  <si>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</si>
  <si>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</si>
  <si>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</si>
  <si>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</si>
  <si>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</si>
  <si>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</si>
  <si>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</si>
  <si>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</si>
  <si>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</si>
  <si>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</si>
  <si>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</si>
  <si>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</si>
  <si>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</si>
  <si>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</si>
  <si>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</si>
  <si>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</si>
  <si>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</si>
  <si>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</si>
  <si>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</si>
  <si>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</si>
  <si>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</si>
  <si>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</si>
  <si>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</si>
  <si>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</si>
  <si>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</si>
  <si>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</si>
  <si>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</si>
  <si>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</si>
  <si>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</si>
  <si>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</si>
  <si>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</si>
  <si>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</si>
  <si>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</si>
  <si>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</si>
  <si>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</si>
  <si>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</si>
  <si>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</si>
  <si>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</si>
  <si>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</si>
  <si>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</si>
  <si>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</si>
  <si>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</si>
  <si>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</si>
  <si>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</si>
  <si>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</si>
  <si>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</si>
  <si>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</si>
  <si>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</si>
  <si>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</si>
  <si>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</si>
  <si>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</si>
  <si>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</si>
  <si>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</si>
  <si>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</si>
  <si>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</si>
  <si>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</si>
  <si>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</si>
  <si>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</si>
  <si>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</si>
  <si>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</si>
  <si>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</si>
  <si>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</si>
  <si>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</si>
  <si>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</si>
  <si>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</si>
  <si>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</si>
  <si>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</si>
  <si>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</si>
  <si>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</si>
  <si>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</si>
  <si>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</si>
  <si>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</si>
  <si>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</si>
  <si>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</si>
  <si>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</si>
  <si>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</si>
  <si>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</si>
  <si>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</si>
  <si>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</si>
  <si>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</si>
  <si>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</si>
  <si>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</si>
  <si>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</si>
  <si>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</si>
  <si>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</si>
  <si>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</si>
  <si>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</si>
  <si>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</si>
  <si>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</si>
  <si>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</si>
  <si>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</si>
  <si>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</si>
  <si>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</si>
  <si>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</si>
  <si>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</si>
  <si>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</si>
  <si>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</si>
  <si>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</si>
  <si>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</si>
  <si>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</si>
  <si>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</si>
  <si>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</si>
  <si>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</si>
  <si>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</si>
  <si>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</si>
  <si>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</si>
  <si>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</si>
  <si>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</si>
  <si>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</si>
  <si>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</si>
  <si>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</si>
  <si>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</si>
  <si>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</si>
  <si>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</si>
  <si>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</si>
  <si>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</si>
  <si>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</si>
  <si>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</si>
  <si>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</si>
  <si>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</si>
  <si>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</si>
  <si>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</si>
  <si>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</si>
  <si>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</si>
  <si>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</si>
  <si>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</si>
  <si>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</si>
  <si>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</si>
  <si>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</si>
  <si>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</si>
  <si>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</si>
  <si>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</si>
  <si>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</si>
  <si>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</si>
  <si>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</si>
  <si>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</si>
  <si>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</si>
  <si>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</si>
  <si>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</si>
  <si>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</si>
  <si>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</si>
  <si>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</si>
  <si>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</si>
  <si>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</si>
  <si>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</si>
  <si>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</si>
  <si>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</si>
  <si>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</si>
  <si>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</si>
  <si>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</si>
  <si>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</si>
  <si>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</si>
  <si>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</si>
  <si>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</si>
  <si>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</si>
  <si>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</si>
  <si>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</si>
  <si>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</si>
  <si>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</si>
  <si>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</si>
  <si>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</si>
  <si>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</si>
  <si>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</si>
  <si>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</si>
  <si>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</si>
  <si>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</si>
  <si>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</si>
  <si>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</si>
  <si>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</si>
  <si>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</si>
  <si>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</si>
  <si>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</si>
  <si>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</si>
  <si>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</si>
  <si>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</si>
  <si>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</si>
  <si>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</si>
  <si>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</si>
  <si>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</si>
  <si>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</si>
  <si>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</si>
  <si>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</si>
  <si>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</si>
  <si>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</si>
  <si>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</si>
  <si>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</si>
  <si>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</si>
  <si>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</si>
  <si>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</si>
  <si>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</si>
  <si>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</si>
  <si>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</si>
  <si>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</si>
  <si>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</si>
  <si>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</si>
  <si>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</si>
  <si>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</si>
  <si>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</si>
  <si>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</si>
  <si>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</si>
  <si>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</si>
  <si>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</si>
  <si>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</si>
  <si>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</si>
  <si>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</si>
  <si>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</si>
  <si>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</si>
  <si>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</si>
  <si>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</si>
  <si>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</si>
  <si>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</si>
  <si>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</si>
  <si>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</si>
  <si>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</si>
  <si>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</si>
  <si>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</si>
  <si>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</si>
  <si>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</si>
  <si>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</si>
  <si>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</si>
  <si>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</si>
  <si>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</si>
  <si>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</si>
  <si>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</si>
  <si>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</si>
  <si>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</si>
  <si>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</si>
  <si>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</si>
  <si>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</si>
  <si>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</si>
  <si>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</si>
  <si>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</si>
  <si>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</si>
  <si>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</si>
  <si>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</si>
  <si>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</si>
  <si>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</si>
  <si>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</si>
  <si>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</si>
  <si>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</si>
  <si>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</si>
  <si>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</si>
  <si>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</si>
  <si>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</si>
  <si>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</si>
  <si>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</si>
  <si>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</si>
  <si>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</si>
  <si>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</si>
  <si>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</si>
  <si>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</si>
  <si>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</si>
  <si>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</si>
  <si>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</si>
  <si>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</si>
  <si>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</si>
  <si>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</si>
  <si>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</si>
  <si>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</si>
  <si>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</si>
  <si>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</si>
  <si>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</si>
  <si>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</si>
  <si>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</si>
  <si>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</si>
  <si>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</si>
  <si>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</si>
  <si>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</si>
  <si>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</si>
  <si>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</si>
  <si>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</si>
  <si>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</si>
  <si>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</si>
  <si>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</si>
  <si>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</si>
  <si>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</si>
  <si>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</si>
  <si>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</si>
  <si>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</si>
  <si>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</si>
  <si>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</si>
  <si>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</si>
  <si>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</si>
  <si>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</si>
  <si>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</si>
  <si>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</si>
  <si>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</si>
  <si>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</si>
  <si>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</si>
  <si>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</si>
  <si>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</si>
  <si>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</si>
  <si>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</si>
  <si>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</si>
  <si>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</si>
  <si>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</si>
  <si>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</si>
  <si>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</si>
  <si>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</si>
  <si>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</si>
  <si>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</si>
  <si>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</si>
  <si>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</si>
  <si>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</si>
  <si>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</si>
  <si>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</si>
  <si>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</si>
  <si>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</si>
  <si>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</si>
  <si>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</si>
  <si>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</si>
  <si>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</si>
  <si>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</si>
  <si>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</si>
  <si>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</si>
  <si>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</si>
  <si>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</si>
  <si>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</si>
  <si>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</si>
  <si>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</si>
  <si>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</si>
  <si>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</si>
  <si>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</si>
  <si>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</si>
  <si>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</si>
  <si>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</si>
  <si>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</si>
  <si>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</si>
  <si>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</si>
  <si>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</si>
  <si>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</si>
  <si>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</si>
  <si>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</si>
  <si>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</si>
  <si>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</si>
  <si>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</si>
  <si>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</si>
  <si>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</si>
  <si>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</si>
  <si>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</si>
  <si>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</si>
  <si>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</si>
  <si>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</si>
  <si>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</si>
  <si>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</si>
  <si>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</si>
  <si>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</si>
  <si>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</si>
  <si>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</si>
  <si>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</si>
  <si>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</si>
  <si>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</si>
  <si>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</si>
  <si>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</si>
  <si>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</si>
  <si>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</si>
  <si>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</si>
  <si>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</si>
  <si>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</si>
  <si>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</si>
  <si>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</si>
  <si>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</si>
  <si>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</si>
  <si>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</si>
  <si>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</si>
  <si>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</si>
  <si>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</si>
  <si>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</si>
  <si>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</si>
  <si>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</si>
  <si>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</si>
  <si>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</si>
  <si>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</si>
  <si>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</si>
  <si>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</si>
  <si>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</si>
  <si>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</si>
  <si>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</si>
  <si>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</si>
  <si>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</si>
  <si>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</si>
  <si>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</si>
  <si>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</si>
  <si>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</si>
  <si>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</si>
  <si>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</si>
  <si>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</si>
  <si>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</si>
  <si>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</si>
  <si>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</si>
  <si>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</si>
  <si>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</si>
  <si>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</si>
  <si>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</si>
  <si>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</si>
  <si>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</si>
  <si>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</si>
  <si>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</si>
  <si>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</si>
  <si>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</si>
  <si>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</si>
  <si>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</si>
  <si>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</si>
  <si>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</si>
  <si>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</si>
  <si>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</si>
  <si>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</si>
  <si>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</si>
  <si>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</si>
  <si>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</si>
  <si>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</si>
  <si>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</si>
  <si>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</si>
  <si>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</si>
  <si>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</si>
  <si>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</si>
  <si>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</si>
  <si>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</si>
  <si>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</si>
  <si>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</si>
  <si>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</si>
  <si>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</si>
  <si>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</si>
  <si>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</si>
  <si>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</si>
  <si>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</si>
  <si>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</si>
  <si>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</si>
  <si>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</si>
  <si>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</si>
  <si>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</si>
  <si>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</si>
  <si>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</si>
  <si>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</si>
  <si>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</si>
  <si>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</si>
  <si>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</si>
  <si>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</si>
  <si>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</si>
  <si>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</si>
  <si>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</si>
  <si>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</si>
  <si>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</si>
  <si>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</si>
  <si>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</si>
  <si>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</si>
  <si>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</si>
  <si>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</si>
  <si>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</si>
  <si>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</si>
  <si>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</si>
  <si>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</si>
  <si>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</si>
  <si>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</si>
  <si>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</si>
  <si>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</si>
  <si>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</si>
  <si>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</si>
  <si>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</si>
  <si>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</si>
  <si>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</si>
  <si>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</si>
  <si>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</si>
  <si>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</si>
  <si>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</si>
  <si>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</si>
  <si>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</si>
  <si>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</si>
  <si>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</si>
  <si>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</si>
  <si>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</si>
  <si>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</si>
  <si>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</si>
  <si>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</si>
  <si>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</si>
  <si>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</si>
  <si>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</si>
  <si>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</si>
  <si>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</si>
  <si>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</si>
  <si>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</si>
  <si>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</si>
  <si>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</si>
  <si>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</si>
  <si>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</si>
  <si>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</si>
  <si>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</si>
  <si>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</si>
  <si>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</si>
  <si>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</si>
  <si>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</si>
  <si>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</si>
  <si>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</si>
  <si>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</si>
  <si>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</si>
  <si>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</si>
  <si>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</si>
  <si>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</si>
  <si>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</si>
  <si>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</si>
  <si>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</si>
  <si>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</si>
  <si>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</si>
  <si>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</si>
  <si>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</si>
  <si>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</si>
  <si>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</si>
  <si>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</si>
  <si>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</si>
  <si>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</si>
  <si>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</si>
  <si>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</si>
  <si>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</si>
  <si>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</si>
  <si>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</si>
  <si>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</si>
  <si>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</si>
  <si>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</si>
  <si>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</si>
  <si>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</si>
  <si>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</si>
  <si>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</si>
  <si>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</si>
  <si>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</si>
  <si>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</si>
  <si>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</si>
  <si>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</si>
  <si>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</si>
  <si>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</si>
  <si>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</si>
  <si>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</si>
  <si>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</si>
  <si>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</si>
  <si>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</si>
  <si>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</si>
  <si>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</si>
  <si>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</si>
  <si>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</si>
  <si>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</si>
  <si>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</si>
  <si>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</si>
  <si>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</si>
  <si>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</si>
  <si>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</si>
  <si>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</si>
  <si>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</si>
  <si>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</si>
  <si>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</si>
  <si>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</si>
  <si>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</si>
  <si>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</si>
  <si>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</si>
  <si>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</si>
  <si>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</si>
  <si>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</si>
  <si>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</si>
  <si>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</si>
  <si>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</si>
  <si>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</si>
  <si>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</si>
  <si>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</si>
  <si>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</si>
  <si>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</si>
  <si>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</si>
  <si>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</si>
  <si>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</si>
  <si>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</si>
  <si>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</si>
  <si>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</si>
  <si>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</si>
  <si>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</si>
  <si>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</si>
  <si>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</si>
  <si>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</si>
  <si>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</si>
  <si>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</si>
  <si>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</si>
  <si>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</si>
  <si>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</si>
  <si>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</si>
  <si>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</si>
  <si>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</si>
  <si>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</si>
  <si>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</si>
  <si>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</si>
  <si>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</si>
  <si>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</si>
  <si>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</si>
  <si>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</si>
  <si>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</si>
  <si>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</si>
  <si>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</si>
  <si>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</si>
  <si>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</si>
  <si>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</si>
  <si>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</si>
  <si>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</si>
  <si>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</si>
  <si>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</si>
  <si>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</si>
  <si>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</si>
  <si>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</si>
  <si>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</si>
  <si>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</si>
  <si>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</si>
  <si>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</si>
  <si>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</si>
  <si>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</si>
  <si>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</si>
  <si>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</si>
  <si>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</si>
  <si>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</si>
  <si>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</si>
  <si>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</si>
  <si>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</si>
  <si>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</si>
  <si>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</si>
  <si>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</si>
  <si>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</si>
  <si>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</si>
  <si>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</si>
  <si>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</si>
  <si>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</si>
  <si>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</si>
  <si>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</si>
  <si>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</si>
  <si>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</si>
  <si>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</si>
  <si>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</si>
  <si>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</si>
  <si>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</si>
  <si>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</si>
  <si>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</si>
  <si>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</si>
  <si>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</si>
  <si>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</si>
  <si>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</si>
  <si>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</si>
  <si>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</si>
  <si>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</si>
  <si>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</si>
  <si>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</si>
  <si>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</si>
  <si>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</si>
  <si>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</si>
  <si>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</si>
  <si>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</si>
  <si>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</si>
  <si>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</si>
  <si>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</si>
  <si>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</si>
  <si>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</si>
  <si>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</si>
  <si>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</si>
  <si>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</si>
  <si>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</si>
  <si>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</si>
  <si>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</si>
  <si>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</si>
  <si>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</si>
  <si>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</si>
  <si>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</si>
  <si>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</si>
  <si>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</si>
  <si>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</si>
  <si>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</si>
  <si>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</si>
  <si>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</si>
  <si>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</si>
  <si>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</si>
  <si>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</si>
  <si>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</si>
  <si>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</si>
  <si>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</si>
  <si>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</si>
  <si>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</si>
  <si>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</si>
  <si>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</si>
  <si>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</si>
  <si>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</si>
  <si>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</si>
  <si>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</si>
  <si>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</si>
  <si>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</si>
  <si>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</si>
  <si>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</si>
  <si>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</si>
  <si>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</si>
  <si>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</si>
  <si>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</si>
  <si>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</si>
  <si>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</si>
  <si>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</si>
  <si>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</si>
  <si>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</si>
  <si>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</si>
  <si>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</si>
  <si>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</si>
  <si>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</si>
  <si>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</si>
  <si>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</si>
  <si>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</si>
  <si>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</si>
  <si>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</si>
  <si>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</si>
  <si>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</si>
  <si>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</si>
  <si>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</si>
  <si>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</si>
  <si>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</si>
  <si>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</si>
  <si>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</si>
  <si>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</si>
  <si>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</si>
  <si>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</si>
  <si>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</si>
  <si>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</si>
  <si>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</si>
  <si>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</si>
  <si>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</si>
  <si>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</si>
  <si>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</si>
  <si>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</si>
  <si>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</si>
  <si>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</si>
  <si>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</si>
  <si>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</si>
  <si>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</si>
  <si>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</si>
  <si>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</si>
  <si>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</si>
  <si>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</si>
  <si>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</si>
  <si>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</si>
  <si>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</si>
  <si>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</si>
  <si>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</si>
  <si>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</si>
  <si>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</si>
  <si>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</si>
  <si>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</si>
  <si>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</si>
  <si>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</si>
  <si>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</si>
  <si>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</si>
  <si>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</si>
  <si>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</si>
  <si>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</si>
  <si>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</si>
  <si>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</si>
  <si>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</si>
  <si>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</si>
  <si>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</si>
  <si>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</si>
  <si>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</si>
  <si>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</si>
  <si>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</si>
  <si>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</si>
  <si>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</si>
  <si>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</si>
  <si>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</si>
  <si>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</si>
  <si>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</si>
  <si>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</si>
  <si>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</si>
  <si>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</si>
  <si>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</si>
  <si>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</si>
  <si>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</si>
  <si>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</si>
  <si>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</si>
  <si>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</si>
  <si>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</si>
  <si>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</si>
  <si>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</si>
  <si>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</si>
  <si>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</si>
  <si>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</si>
  <si>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</si>
  <si>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</si>
  <si>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</si>
  <si>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</si>
  <si>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</si>
  <si>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</si>
  <si>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</si>
  <si>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</si>
  <si>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</si>
  <si>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</si>
  <si>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</si>
  <si>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</si>
  <si>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</si>
  <si>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</si>
  <si>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</si>
  <si>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</si>
  <si>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</si>
  <si>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</si>
  <si>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</si>
  <si>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</si>
  <si>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</si>
  <si>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</si>
  <si>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</si>
  <si>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</si>
  <si>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</si>
  <si>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</si>
  <si>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</si>
  <si>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</si>
  <si>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</si>
  <si>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</si>
  <si>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</si>
  <si>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</si>
  <si>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</si>
  <si>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</si>
  <si>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</si>
  <si>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</si>
  <si>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</si>
  <si>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</si>
  <si>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</si>
  <si>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</si>
  <si>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</si>
  <si>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</si>
  <si>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</si>
  <si>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</si>
  <si>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</si>
  <si>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</si>
  <si>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</si>
  <si>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</si>
  <si>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</si>
  <si>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</si>
  <si>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</si>
  <si>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</si>
  <si>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</si>
  <si>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</si>
  <si>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</si>
  <si>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</si>
  <si>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</si>
  <si>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</si>
  <si>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</si>
  <si>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</si>
  <si>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</si>
  <si>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</si>
  <si>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</si>
  <si>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</si>
  <si>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</si>
  <si>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</si>
  <si>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</si>
  <si>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</si>
  <si>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</si>
  <si>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</si>
  <si>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</si>
  <si>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</si>
  <si>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</si>
  <si>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</si>
  <si>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</si>
  <si>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</si>
  <si>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</si>
  <si>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</si>
  <si>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</si>
  <si>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</si>
  <si>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</si>
  <si>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</si>
  <si>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</si>
  <si>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</si>
  <si>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</si>
  <si>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</si>
  <si>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</si>
  <si>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</si>
  <si>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</si>
  <si>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</si>
  <si>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</si>
  <si>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</si>
  <si>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</si>
  <si>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</si>
  <si>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</si>
  <si>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</si>
  <si>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</si>
  <si>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</si>
  <si>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</si>
  <si>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</si>
  <si>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</si>
  <si>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</si>
  <si>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</si>
  <si>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</si>
  <si>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</si>
  <si>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</si>
  <si>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</si>
  <si>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</si>
  <si>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</si>
  <si>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</si>
  <si>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</si>
  <si>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</si>
  <si>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</si>
  <si>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</si>
  <si>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</si>
  <si>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</si>
  <si>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</si>
  <si>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</si>
  <si>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</si>
  <si>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</si>
  <si>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</si>
  <si>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</si>
  <si>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</si>
  <si>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</si>
  <si>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</si>
  <si>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</si>
  <si>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</si>
  <si>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</si>
  <si>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</si>
  <si>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</si>
  <si>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</si>
  <si>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</si>
  <si>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</si>
  <si>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</si>
  <si>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</si>
  <si>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</si>
  <si>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</si>
  <si>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</si>
  <si>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</si>
  <si>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</si>
  <si>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</si>
  <si>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</si>
  <si>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</si>
  <si>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</si>
  <si>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</si>
  <si>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</si>
  <si>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</si>
  <si>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</si>
  <si>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</si>
  <si>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</si>
  <si>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</si>
  <si>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</si>
  <si>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</si>
  <si>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</si>
  <si>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</si>
  <si>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</si>
  <si>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</si>
  <si>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</si>
  <si>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</si>
  <si>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</si>
  <si>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</si>
  <si>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</si>
  <si>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</si>
  <si>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</si>
  <si>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</si>
  <si>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</si>
  <si>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</si>
  <si>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</si>
  <si>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</si>
  <si>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</si>
  <si>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</si>
  <si>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</si>
  <si>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</si>
  <si>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</si>
  <si>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</si>
  <si>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</si>
  <si>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</si>
  <si>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</si>
  <si>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</si>
  <si>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</si>
  <si>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</si>
  <si>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</si>
  <si>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</si>
  <si>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</si>
  <si>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</si>
  <si>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</si>
  <si>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</si>
  <si>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</si>
  <si>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</si>
  <si>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</si>
  <si>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</si>
  <si>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</si>
  <si>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</si>
  <si>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</si>
  <si>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</si>
  <si>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</si>
  <si>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</si>
  <si>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</si>
  <si>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</si>
  <si>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</si>
  <si>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</si>
  <si>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</si>
  <si>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</si>
  <si>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</si>
  <si>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</si>
  <si>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</si>
  <si>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</si>
  <si>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</si>
  <si>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</si>
  <si>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</si>
  <si>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</si>
  <si>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</si>
  <si>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</si>
  <si>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</si>
  <si>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</si>
  <si>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</si>
  <si>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</si>
  <si>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</si>
  <si>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</si>
  <si>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</si>
  <si>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</si>
  <si>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</si>
  <si>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</si>
  <si>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</si>
  <si>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</si>
  <si>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</si>
  <si>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</si>
  <si>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</si>
  <si>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</si>
  <si>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</si>
  <si>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</si>
  <si>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</si>
  <si>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</si>
  <si>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</si>
  <si>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</si>
  <si>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</si>
  <si>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</si>
  <si>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</si>
  <si>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</si>
  <si>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</si>
  <si>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</si>
  <si>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</si>
  <si>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</si>
  <si>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</si>
  <si>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</si>
  <si>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</si>
  <si>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</si>
  <si>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</si>
  <si>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</si>
  <si>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</si>
  <si>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</si>
  <si>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</si>
  <si>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</si>
  <si>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</si>
  <si>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</si>
  <si>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</si>
  <si>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</si>
  <si>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</si>
  <si>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</si>
  <si>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</si>
  <si>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</si>
  <si>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</si>
  <si>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</si>
  <si>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</si>
  <si>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</si>
  <si>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</si>
  <si>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</si>
  <si>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</si>
  <si>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</si>
  <si>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</si>
  <si>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</si>
  <si>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</si>
  <si>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</si>
  <si>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</si>
  <si>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</si>
  <si>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</si>
  <si>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</si>
  <si>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</si>
  <si>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</si>
  <si>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</si>
  <si>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</si>
  <si>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</si>
  <si>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</si>
  <si>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</si>
  <si>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</si>
  <si>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</si>
  <si>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</si>
  <si>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</si>
  <si>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</si>
  <si>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</si>
  <si>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</si>
  <si>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</si>
  <si>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</si>
  <si>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</si>
  <si>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</si>
  <si>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</si>
  <si>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</si>
  <si>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</si>
  <si>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</si>
  <si>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</si>
  <si>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</si>
  <si>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</si>
  <si>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</si>
  <si>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</si>
  <si>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</si>
  <si>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</si>
  <si>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</si>
  <si>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</si>
  <si>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</si>
  <si>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</si>
  <si>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</si>
  <si>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</si>
  <si>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</si>
  <si>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</si>
  <si>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</si>
  <si>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</si>
  <si>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</si>
  <si>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</si>
  <si>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</si>
  <si>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</si>
  <si>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</si>
  <si>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</si>
  <si>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</si>
  <si>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</si>
  <si>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</si>
  <si>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</si>
  <si>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</si>
  <si>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</si>
  <si>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</si>
  <si>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</si>
  <si>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</si>
  <si>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</si>
  <si>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</si>
  <si>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</si>
  <si>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</si>
  <si>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</si>
  <si>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</si>
  <si>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</si>
  <si>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</si>
  <si>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</si>
  <si>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</si>
  <si>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</si>
  <si>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</si>
  <si>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</si>
  <si>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</si>
  <si>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</si>
  <si>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</si>
  <si>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</si>
  <si>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</si>
  <si>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</si>
  <si>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</si>
  <si>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</si>
  <si>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</si>
  <si>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</si>
  <si>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</si>
  <si>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</si>
  <si>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</si>
  <si>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</si>
  <si>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</si>
  <si>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</si>
  <si>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</si>
  <si>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</si>
  <si>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</si>
  <si>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</si>
  <si>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</si>
  <si>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</si>
  <si>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</si>
  <si>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</si>
  <si>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</si>
  <si>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</si>
  <si>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</si>
  <si>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</si>
  <si>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</si>
  <si>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</si>
  <si>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</si>
  <si>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</si>
  <si>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</si>
  <si>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</si>
  <si>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</si>
  <si>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</si>
  <si>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</si>
  <si>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</si>
  <si>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</si>
  <si>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</si>
  <si>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</si>
  <si>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</si>
  <si>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</si>
  <si>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</si>
  <si>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</si>
  <si>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</si>
  <si>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</si>
  <si>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</si>
  <si>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</si>
  <si>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</si>
  <si>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</si>
  <si>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</si>
  <si>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</si>
  <si>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</si>
  <si>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</si>
  <si>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</si>
  <si>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</si>
  <si>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</si>
  <si>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</si>
  <si>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</si>
  <si>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</si>
  <si>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</si>
  <si>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</si>
  <si>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</si>
  <si>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</si>
  <si>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</si>
  <si>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</si>
  <si>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</si>
  <si>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</si>
  <si>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</si>
  <si>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</si>
  <si>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</si>
  <si>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</si>
  <si>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</si>
  <si>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</si>
  <si>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</si>
  <si>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</si>
  <si>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</si>
  <si>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</si>
  <si>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</si>
  <si>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</si>
  <si>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</si>
  <si>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</si>
  <si>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</si>
  <si>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</si>
  <si>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</si>
  <si>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</si>
  <si>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</si>
  <si>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</si>
  <si>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</si>
  <si>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</si>
  <si>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</si>
  <si>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</si>
  <si>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</si>
  <si>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</si>
  <si>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</si>
  <si>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</si>
  <si>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</si>
  <si>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</si>
  <si>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</si>
  <si>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</si>
  <si>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</si>
  <si>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</si>
  <si>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</si>
  <si>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</si>
  <si>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</si>
  <si>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</si>
  <si>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</si>
  <si>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</si>
  <si>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</si>
  <si>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</si>
  <si>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</si>
  <si>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</si>
  <si>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</si>
  <si>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</si>
  <si>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</si>
  <si>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</si>
  <si>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</si>
  <si>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</si>
  <si>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</si>
  <si>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</si>
  <si>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</si>
  <si>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</si>
  <si>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</si>
  <si>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</si>
  <si>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</si>
  <si>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</si>
  <si>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</si>
  <si>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</si>
  <si>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</si>
  <si>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</si>
  <si>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</si>
  <si>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</si>
  <si>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</si>
  <si>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</si>
  <si>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</si>
  <si>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</si>
  <si>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</si>
  <si>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</si>
  <si>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</si>
  <si>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</si>
  <si>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</si>
  <si>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</si>
  <si>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</si>
  <si>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</si>
  <si>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</si>
  <si>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</si>
  <si>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</si>
  <si>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</si>
  <si>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</si>
  <si>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</si>
  <si>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</si>
  <si>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</si>
  <si>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</si>
  <si>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</si>
  <si>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</si>
  <si>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</si>
  <si>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</si>
  <si>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</si>
  <si>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</si>
  <si>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</si>
  <si>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</si>
  <si>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</si>
  <si>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</si>
  <si>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</si>
  <si>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</si>
  <si>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</si>
  <si>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</si>
  <si>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</si>
  <si>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</si>
  <si>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</si>
  <si>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</si>
  <si>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</si>
  <si>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</si>
  <si>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</si>
  <si>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</si>
  <si>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</si>
  <si>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</si>
  <si>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</si>
  <si>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</si>
  <si>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</si>
  <si>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</si>
  <si>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</si>
  <si>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</si>
  <si>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</si>
  <si>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</si>
  <si>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</si>
  <si>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</si>
  <si>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</si>
  <si>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</si>
  <si>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</si>
  <si>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</si>
  <si>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</si>
  <si>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</si>
  <si>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</si>
  <si>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</si>
  <si>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</si>
  <si>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</si>
  <si>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</si>
  <si>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</si>
  <si>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</si>
  <si>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</si>
  <si>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</si>
  <si>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</si>
  <si>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</si>
  <si>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</si>
  <si>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</si>
  <si>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</si>
  <si>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</si>
  <si>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</si>
  <si>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</si>
  <si>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</si>
  <si>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</si>
  <si>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</si>
  <si>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</si>
  <si>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</si>
  <si>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</si>
  <si>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</si>
  <si>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</si>
  <si>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</si>
  <si>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</si>
  <si>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</si>
  <si>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</si>
  <si>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</si>
  <si>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</si>
  <si>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</si>
  <si>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</si>
  <si>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</si>
  <si>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</si>
  <si>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</si>
  <si>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</si>
  <si>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</si>
  <si>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</si>
  <si>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</si>
  <si>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</si>
  <si>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</si>
  <si>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</si>
  <si>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</si>
  <si>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</si>
  <si>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</si>
  <si>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</si>
  <si>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</si>
  <si>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</si>
  <si>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</si>
  <si>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</si>
  <si>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</si>
  <si>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</si>
  <si>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</si>
  <si>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</si>
  <si>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</si>
  <si>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</si>
  <si>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</si>
  <si>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</si>
  <si>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</si>
  <si>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</si>
  <si>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</si>
  <si>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</si>
  <si>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</si>
  <si>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</si>
  <si>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</si>
  <si>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</si>
  <si>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</si>
  <si>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</si>
  <si>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</si>
  <si>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</si>
  <si>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</si>
  <si>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</si>
  <si>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</si>
  <si>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</si>
  <si>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</si>
  <si>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</si>
  <si>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</si>
  <si>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</si>
  <si>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</si>
  <si>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</si>
  <si>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</si>
  <si>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</si>
  <si>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</si>
  <si>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</si>
  <si>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</si>
  <si>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</si>
  <si>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</si>
  <si>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</si>
  <si>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</si>
  <si>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</si>
  <si>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</si>
  <si>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</si>
  <si>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</si>
  <si>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</si>
  <si>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</si>
  <si>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</si>
  <si>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</si>
  <si>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</si>
  <si>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</si>
  <si>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</si>
  <si>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</si>
  <si>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</si>
  <si>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</si>
  <si>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</si>
  <si>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</si>
  <si>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</si>
  <si>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</si>
  <si>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</si>
  <si>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</si>
  <si>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</si>
  <si>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</si>
  <si>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</si>
  <si>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</si>
  <si>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</si>
  <si>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</si>
  <si>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</si>
  <si>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</si>
  <si>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</si>
  <si>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</si>
  <si>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</si>
  <si>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</si>
  <si>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</si>
  <si>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</si>
  <si>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</si>
  <si>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</si>
  <si>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</si>
  <si>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</si>
  <si>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</si>
  <si>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</si>
  <si>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</si>
  <si>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</si>
  <si>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</si>
  <si>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</si>
  <si>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</si>
  <si>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</si>
  <si>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</si>
  <si>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</si>
  <si>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</si>
  <si>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</si>
  <si>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</si>
  <si>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</si>
  <si>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</si>
  <si>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</si>
  <si>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</si>
  <si>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</si>
  <si>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</si>
  <si>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</si>
  <si>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</si>
  <si>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</si>
  <si>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</si>
  <si>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</si>
  <si>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</si>
  <si>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</si>
  <si>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</si>
  <si>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</si>
  <si>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</si>
  <si>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</si>
  <si>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</si>
  <si>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</si>
  <si>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</si>
  <si>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</si>
  <si>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</si>
  <si>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</si>
  <si>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</si>
  <si>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</si>
  <si>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</si>
  <si>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</si>
  <si>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</si>
  <si>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</si>
  <si>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</si>
  <si>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</si>
  <si>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</si>
  <si>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</si>
  <si>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</si>
  <si>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</si>
  <si>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</si>
  <si>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</si>
  <si>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</si>
  <si>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</si>
  <si>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</si>
  <si>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</si>
  <si>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</si>
  <si>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</si>
  <si>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</si>
  <si>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</si>
  <si>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</si>
  <si>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</si>
  <si>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</si>
  <si>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</si>
  <si>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</si>
  <si>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</si>
  <si>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</si>
  <si>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</si>
  <si>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</si>
  <si>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</si>
  <si>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</si>
  <si>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</si>
  <si>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</si>
  <si>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</si>
  <si>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</si>
  <si>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</si>
  <si>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</si>
  <si>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</si>
  <si>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</si>
  <si>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</si>
  <si>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</si>
  <si>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</si>
  <si>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</si>
  <si>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</si>
  <si>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</si>
  <si>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</si>
  <si>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</si>
  <si>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</si>
  <si>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</si>
  <si>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</si>
  <si>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</si>
  <si>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</si>
  <si>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</si>
  <si>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</si>
  <si>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</si>
  <si>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</si>
  <si>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</si>
  <si>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</si>
  <si>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</si>
  <si>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</si>
  <si>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</si>
  <si>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</si>
  <si>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</si>
  <si>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</si>
  <si>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</si>
  <si>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</si>
  <si>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</si>
  <si>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</si>
  <si>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</si>
  <si>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</si>
  <si>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</si>
  <si>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</si>
  <si>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</si>
  <si>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</si>
  <si>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</si>
  <si>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</si>
  <si>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</si>
  <si>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</si>
  <si>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</si>
  <si>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</si>
  <si>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</si>
  <si>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</si>
  <si>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</si>
  <si>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</si>
  <si>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</si>
  <si>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</si>
  <si>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</si>
  <si>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</si>
  <si>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</si>
  <si>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</si>
  <si>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</si>
  <si>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</si>
  <si>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</si>
  <si>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</si>
  <si>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</si>
  <si>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</si>
  <si>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</si>
  <si>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</si>
  <si>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</si>
  <si>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</si>
  <si>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</si>
  <si>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</si>
  <si>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</si>
  <si>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</si>
  <si>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</si>
  <si>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</si>
  <si>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</si>
  <si>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</si>
  <si>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</si>
  <si>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</si>
  <si>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</si>
  <si>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</si>
  <si>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</si>
  <si>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</si>
  <si>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</si>
  <si>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</si>
  <si>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</si>
  <si>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</si>
  <si>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</si>
  <si>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</si>
  <si>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</si>
  <si>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</si>
  <si>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</si>
  <si>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</si>
  <si>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</si>
  <si>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</si>
  <si>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</si>
  <si>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</si>
  <si>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</si>
  <si>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</si>
  <si>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</si>
  <si>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</si>
  <si>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</si>
  <si>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</si>
  <si>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</si>
  <si>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</si>
  <si>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</si>
  <si>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</si>
  <si>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</si>
  <si>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</si>
  <si>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</si>
  <si>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</si>
  <si>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</si>
  <si>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</si>
  <si>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</si>
  <si>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</si>
  <si>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</si>
  <si>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</si>
  <si>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</si>
  <si>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</si>
  <si>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</si>
  <si>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</si>
  <si>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</si>
  <si>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</si>
  <si>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</si>
  <si>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</si>
  <si>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</si>
  <si>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</si>
  <si>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</si>
  <si>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</si>
  <si>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</si>
  <si>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</si>
  <si>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</si>
  <si>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</si>
  <si>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</si>
  <si>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</si>
  <si>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</si>
  <si>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</si>
  <si>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</si>
  <si>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</si>
  <si>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</si>
  <si>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</si>
  <si>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</si>
  <si>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</si>
  <si>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</si>
  <si>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</si>
  <si>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</si>
  <si>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</si>
  <si>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</si>
  <si>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</si>
  <si>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</si>
  <si>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</si>
  <si>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</si>
  <si>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</si>
  <si>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</si>
  <si>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</si>
  <si>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</si>
  <si>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</si>
  <si>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</si>
  <si>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</si>
  <si>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</si>
  <si>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</si>
  <si>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</si>
  <si>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</si>
  <si>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</si>
  <si>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</si>
  <si>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</si>
  <si>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</si>
  <si>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</si>
  <si>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</si>
  <si>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</si>
  <si>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</si>
  <si>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</si>
  <si>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</si>
  <si>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</si>
  <si>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</si>
  <si>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</si>
  <si>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</si>
  <si>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</si>
  <si>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</si>
  <si>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</si>
  <si>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</si>
  <si>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</si>
  <si>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</si>
  <si>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</si>
  <si>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</si>
  <si>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</si>
  <si>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</si>
  <si>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</si>
  <si>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</si>
  <si>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</si>
  <si>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</si>
  <si>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</si>
  <si>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</si>
  <si>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</si>
  <si>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</si>
  <si>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</si>
  <si>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</si>
  <si>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</si>
  <si>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</si>
  <si>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</si>
  <si>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</si>
  <si>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</si>
  <si>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</si>
  <si>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</si>
  <si>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</si>
  <si>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</si>
  <si>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</si>
  <si>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</si>
  <si>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</si>
  <si>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</si>
  <si>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</si>
  <si>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</si>
  <si>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</si>
  <si>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</si>
  <si>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</si>
  <si>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</si>
  <si>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</si>
  <si>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</si>
  <si>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</si>
  <si>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</si>
  <si>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</si>
  <si>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</si>
  <si>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</si>
  <si>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</si>
  <si>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</si>
  <si>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</si>
  <si>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</si>
  <si>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</si>
  <si>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</si>
  <si>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</si>
  <si>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</si>
  <si>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</si>
  <si>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</si>
  <si>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</si>
  <si>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</si>
  <si>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</si>
  <si>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</si>
  <si>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</si>
  <si>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</si>
  <si>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</si>
  <si>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</si>
  <si>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</si>
  <si>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</si>
  <si>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</si>
  <si>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</si>
  <si>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</si>
  <si>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</si>
  <si>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</si>
  <si>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</si>
  <si>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</si>
  <si>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</si>
  <si>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</si>
  <si>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</si>
  <si>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</si>
  <si>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</si>
  <si>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</si>
  <si>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</si>
  <si>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</si>
  <si>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</si>
  <si>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</si>
  <si>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</si>
  <si>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</si>
  <si>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</si>
  <si>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</si>
  <si>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</si>
  <si>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</si>
  <si>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</si>
  <si>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</si>
  <si>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</si>
  <si>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</si>
  <si>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</si>
  <si>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</si>
  <si>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</si>
  <si>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</si>
  <si>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</si>
  <si>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</si>
  <si>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</si>
  <si>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</si>
  <si>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</si>
  <si>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</si>
  <si>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</si>
  <si>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</si>
  <si>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</si>
  <si>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</si>
  <si>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</si>
  <si>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</si>
  <si>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</si>
  <si>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</si>
  <si>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</si>
  <si>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</si>
  <si>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</si>
  <si>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</si>
  <si>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</si>
  <si>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</si>
  <si>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</si>
  <si>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</si>
  <si>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</si>
  <si>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</si>
  <si>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</si>
  <si>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</si>
  <si>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</si>
  <si>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</si>
  <si>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</si>
  <si>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</si>
  <si>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</si>
  <si>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</si>
  <si>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</si>
  <si>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</si>
  <si>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</si>
  <si>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</si>
  <si>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</si>
  <si>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</si>
  <si>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</si>
  <si>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</si>
  <si>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</si>
  <si>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</si>
  <si>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</si>
  <si>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</si>
  <si>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</si>
  <si>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</si>
  <si>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</si>
  <si>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</si>
  <si>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</si>
  <si>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</si>
  <si>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</si>
  <si>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</si>
  <si>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</si>
  <si>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</si>
  <si>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</si>
  <si>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</si>
  <si>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</si>
  <si>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</si>
  <si>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</si>
  <si>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</si>
  <si>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</si>
  <si>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</si>
  <si>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</si>
  <si>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</si>
  <si>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</si>
  <si>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</si>
  <si>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</si>
  <si>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</si>
  <si>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</si>
  <si>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</si>
  <si>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</si>
  <si>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</si>
  <si>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</si>
  <si>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</si>
  <si>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</si>
  <si>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</si>
  <si>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</si>
  <si>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</si>
  <si>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</si>
  <si>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</si>
  <si>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</si>
  <si>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</si>
  <si>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</si>
  <si>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</si>
  <si>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</si>
  <si>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</si>
  <si>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</si>
  <si>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</si>
  <si>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</si>
  <si>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</si>
  <si>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</si>
  <si>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</si>
  <si>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</si>
  <si>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</si>
  <si>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</si>
  <si>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</si>
  <si>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</si>
  <si>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</si>
  <si>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</si>
  <si>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</si>
  <si>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</si>
  <si>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</si>
  <si>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</si>
  <si>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</si>
  <si>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</si>
  <si>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</si>
  <si>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</si>
  <si>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</si>
  <si>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</si>
  <si>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</si>
  <si>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</si>
  <si>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</si>
  <si>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</si>
  <si>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</si>
  <si>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</si>
  <si>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</si>
  <si>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</si>
  <si>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</si>
  <si>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</si>
  <si>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</si>
  <si>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</si>
  <si>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</si>
  <si>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</si>
  <si>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</si>
  <si>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</si>
  <si>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</si>
  <si>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</si>
  <si>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</si>
  <si>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</si>
  <si>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</si>
  <si>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</si>
  <si>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</si>
  <si>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</si>
  <si>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</si>
  <si>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</si>
  <si>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</si>
  <si>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</si>
  <si>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</si>
  <si>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</si>
  <si>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</si>
  <si>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</si>
  <si>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</si>
  <si>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</si>
  <si>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</si>
  <si>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</si>
  <si>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</si>
  <si>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</si>
  <si>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</si>
  <si>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</si>
  <si>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</si>
  <si>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</si>
  <si>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</si>
  <si>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</si>
  <si>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</si>
  <si>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</si>
  <si>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</si>
  <si>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</si>
  <si>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</si>
  <si>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</si>
  <si>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</si>
  <si>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</si>
  <si>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</si>
  <si>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</si>
  <si>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</si>
  <si>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</si>
  <si>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</si>
  <si>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</si>
  <si>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</si>
  <si>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</si>
  <si>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</si>
  <si>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</si>
  <si>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</si>
  <si>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</si>
  <si>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</si>
  <si>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</si>
  <si>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</si>
  <si>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</si>
  <si>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</si>
  <si>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</si>
  <si>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</si>
  <si>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</si>
  <si>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</si>
  <si>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</si>
  <si>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</si>
  <si>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</si>
  <si>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</si>
  <si>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</si>
  <si>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</si>
  <si>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</si>
  <si>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</si>
  <si>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</si>
  <si>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</si>
  <si>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</si>
  <si>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</si>
  <si>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</si>
  <si>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</si>
  <si>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</si>
  <si>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</si>
  <si>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</si>
  <si>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</si>
  <si>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</si>
  <si>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</si>
  <si>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</si>
  <si>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</si>
  <si>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</si>
  <si>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</si>
  <si>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</si>
  <si>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</si>
  <si>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</si>
  <si>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</si>
  <si>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</si>
  <si>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</si>
  <si>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</si>
  <si>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</si>
  <si>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</si>
  <si>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</si>
  <si>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</si>
  <si>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</si>
  <si>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</si>
  <si>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</si>
  <si>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</si>
  <si>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</si>
  <si>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</si>
  <si>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</si>
  <si>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</si>
  <si>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</si>
  <si>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</si>
  <si>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</si>
  <si>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</si>
  <si>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</si>
  <si>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</si>
  <si>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</si>
  <si>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</si>
  <si>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</si>
  <si>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</si>
  <si>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</si>
  <si>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</si>
  <si>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</si>
  <si>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</si>
  <si>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</si>
  <si>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</si>
  <si>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</si>
  <si>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</si>
  <si>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</si>
  <si>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</si>
  <si>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</si>
  <si>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</si>
  <si>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</si>
  <si>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</si>
  <si>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</si>
  <si>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</si>
  <si>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</si>
  <si>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</si>
  <si>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</si>
  <si>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</si>
  <si>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</si>
  <si>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</si>
  <si>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</si>
  <si>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</si>
  <si>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</si>
  <si>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</si>
  <si>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</si>
  <si>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</si>
  <si>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</si>
  <si>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</si>
  <si>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</si>
  <si>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</si>
  <si>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</si>
  <si>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</si>
  <si>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</si>
  <si>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</si>
  <si>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</si>
  <si>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</si>
  <si>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</si>
  <si>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</si>
  <si>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</si>
  <si>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</si>
  <si>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</si>
  <si>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</si>
  <si>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</si>
  <si>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</si>
  <si>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</si>
  <si>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</si>
  <si>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</si>
  <si>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</si>
  <si>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</si>
  <si>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</si>
  <si>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</si>
  <si>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</si>
  <si>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</si>
  <si>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</si>
  <si>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</si>
  <si>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</si>
  <si>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</si>
  <si>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</si>
  <si>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</si>
  <si>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</si>
  <si>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</si>
  <si>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</si>
  <si>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</si>
  <si>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</si>
  <si>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</si>
  <si>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</si>
  <si>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</si>
  <si>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</si>
  <si>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</si>
  <si>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</si>
  <si>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</si>
  <si>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</si>
  <si>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</si>
  <si>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</si>
  <si>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</si>
  <si>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</si>
  <si>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</si>
  <si>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</si>
  <si>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</si>
  <si>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</si>
  <si>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</si>
  <si>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</si>
  <si>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</si>
  <si>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</si>
  <si>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</si>
  <si>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</si>
  <si>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</si>
  <si>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</si>
  <si>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</si>
  <si>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</si>
  <si>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</si>
  <si>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</si>
  <si>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</si>
  <si>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</si>
  <si>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</si>
  <si>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</si>
  <si>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</si>
  <si>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</si>
  <si>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</si>
  <si>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</si>
  <si>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</si>
  <si>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</si>
  <si>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</si>
  <si>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</si>
  <si>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</si>
  <si>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</si>
  <si>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</si>
  <si>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</si>
  <si>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</si>
  <si>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</si>
  <si>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</si>
  <si>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</si>
  <si>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</si>
  <si>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</si>
  <si>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</si>
  <si>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</si>
  <si>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</si>
  <si>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</si>
  <si>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</si>
  <si>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</si>
  <si>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</si>
  <si>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</si>
  <si>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</si>
  <si>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</si>
  <si>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</si>
  <si>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</si>
  <si>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</si>
  <si>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</si>
  <si>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</si>
  <si>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</si>
  <si>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</si>
  <si>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</si>
  <si>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</si>
  <si>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</si>
  <si>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</si>
  <si>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</si>
  <si>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</si>
  <si>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</si>
  <si>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</si>
  <si>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</si>
  <si>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</si>
  <si>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</si>
  <si>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</si>
  <si>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</si>
  <si>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</si>
  <si>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</si>
  <si>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</si>
  <si>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</si>
  <si>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</si>
  <si>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</si>
  <si>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</si>
  <si>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</si>
  <si>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</si>
  <si>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</si>
  <si>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</si>
  <si>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</si>
  <si>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</si>
  <si>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</si>
  <si>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</si>
  <si>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</si>
  <si>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</si>
  <si>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</si>
  <si>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</si>
  <si>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</si>
  <si>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</si>
  <si>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</si>
  <si>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</si>
  <si>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</si>
  <si>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</si>
  <si>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</si>
  <si>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</si>
  <si>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</si>
  <si>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</si>
  <si>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</si>
  <si>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</si>
  <si>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</si>
  <si>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</si>
  <si>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</si>
  <si>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</si>
  <si>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</si>
  <si>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</si>
  <si>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</si>
  <si>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</si>
  <si>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</si>
  <si>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</si>
  <si>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</si>
  <si>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</si>
  <si>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</si>
  <si>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</si>
  <si>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</si>
  <si>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</si>
  <si>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</si>
  <si>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</si>
  <si>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</si>
  <si>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</si>
  <si>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</si>
  <si>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</si>
  <si>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</si>
  <si>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</si>
  <si>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</si>
  <si>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</si>
  <si>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</si>
  <si>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</si>
  <si>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</si>
  <si>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</si>
  <si>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</si>
  <si>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</si>
  <si>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</si>
  <si>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</si>
  <si>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</si>
  <si>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</si>
  <si>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</si>
  <si>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</si>
  <si>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</si>
  <si>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</si>
  <si>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</si>
  <si>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</si>
  <si>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</si>
  <si>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</si>
  <si>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</si>
  <si>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</si>
  <si>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</si>
  <si>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</si>
  <si>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</si>
  <si>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</si>
  <si>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</si>
  <si>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</si>
  <si>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</si>
  <si>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</si>
  <si>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</si>
  <si>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</si>
  <si>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</si>
  <si>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</si>
  <si>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</si>
  <si>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</si>
  <si>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</si>
  <si>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</si>
  <si>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</si>
  <si>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</si>
  <si>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</si>
  <si>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</si>
  <si>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</si>
  <si>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</si>
  <si>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</si>
  <si>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</si>
  <si>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</si>
  <si>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</si>
  <si>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</si>
  <si>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</si>
  <si>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</si>
  <si>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</si>
  <si>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</si>
  <si>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</si>
  <si>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</si>
  <si>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</si>
  <si>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</si>
  <si>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</si>
  <si>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</si>
  <si>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</si>
  <si>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</si>
  <si>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</si>
  <si>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</si>
  <si>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</si>
  <si>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</si>
  <si>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</si>
  <si>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</si>
  <si>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</si>
  <si>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</si>
  <si>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</si>
  <si>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</si>
  <si>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</si>
  <si>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</si>
  <si>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</si>
  <si>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</si>
  <si>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</si>
  <si>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</si>
  <si>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</si>
  <si>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</si>
  <si>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</si>
  <si>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</si>
  <si>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</si>
  <si>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</si>
  <si>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</si>
  <si>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</si>
  <si>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</si>
  <si>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</si>
  <si>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</si>
  <si>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</si>
  <si>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</si>
  <si>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</si>
  <si>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</si>
  <si>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</si>
  <si>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</si>
  <si>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</si>
  <si>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</si>
  <si>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</si>
  <si>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</si>
  <si>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</si>
  <si>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</si>
  <si>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</si>
  <si>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</si>
  <si>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</si>
  <si>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</si>
  <si>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</si>
  <si>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</si>
  <si>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</si>
  <si>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</si>
  <si>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</si>
  <si>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</si>
  <si>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</si>
  <si>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</si>
  <si>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</si>
  <si>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</si>
  <si>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</si>
  <si>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</si>
  <si>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</si>
  <si>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</si>
  <si>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</si>
  <si>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</si>
  <si>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</si>
  <si>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</si>
  <si>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</si>
  <si>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</si>
  <si>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</si>
  <si>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</si>
  <si>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</si>
  <si>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</si>
  <si>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</si>
  <si>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</si>
  <si>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</si>
  <si>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</si>
  <si>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</si>
  <si>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</si>
  <si>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</si>
  <si>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</si>
  <si>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</si>
  <si>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</si>
  <si>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</si>
  <si>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</si>
  <si>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</si>
  <si>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</si>
  <si>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</si>
  <si>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</si>
  <si>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</si>
  <si>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</si>
  <si>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</si>
  <si>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</si>
  <si>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</si>
  <si>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</si>
  <si>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</si>
  <si>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</si>
  <si>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</si>
  <si>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</si>
  <si>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</si>
  <si>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</si>
  <si>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</si>
  <si>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</si>
  <si>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</si>
  <si>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</si>
  <si>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</si>
  <si>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</si>
  <si>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</si>
  <si>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</si>
  <si>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</si>
  <si>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</si>
  <si>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</si>
  <si>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</si>
  <si>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</si>
  <si>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</si>
  <si>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</si>
  <si>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</si>
  <si>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</si>
  <si>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</si>
  <si>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</si>
  <si>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</si>
  <si>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</si>
  <si>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</si>
  <si>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</si>
  <si>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</si>
  <si>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</si>
  <si>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</si>
  <si>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</si>
  <si>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</si>
  <si>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</si>
  <si>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</si>
  <si>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</si>
  <si>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</si>
  <si>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</si>
  <si>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</si>
  <si>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</si>
  <si>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</si>
  <si>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</si>
  <si>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</si>
  <si>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</si>
  <si>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</si>
  <si>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</si>
  <si>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</si>
  <si>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</si>
  <si>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</si>
  <si>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</si>
  <si>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</si>
  <si>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</si>
  <si>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</si>
  <si>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</si>
  <si>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</si>
  <si>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</si>
  <si>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</si>
  <si>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</si>
  <si>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</si>
  <si>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</si>
  <si>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</si>
  <si>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</si>
  <si>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</si>
  <si>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</si>
  <si>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</si>
  <si>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</si>
  <si>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</si>
  <si>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</si>
  <si>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</si>
  <si>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</si>
  <si>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</si>
  <si>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</si>
  <si>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</si>
  <si>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</si>
  <si>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</si>
  <si>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</si>
  <si>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</si>
  <si>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</si>
  <si>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</si>
  <si>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</si>
  <si>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</si>
  <si>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</si>
  <si>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</si>
  <si>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</si>
  <si>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</si>
  <si>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</si>
  <si>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</si>
  <si>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</si>
  <si>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</si>
  <si>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</si>
  <si>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</si>
  <si>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</si>
  <si>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</si>
  <si>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</si>
  <si>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</si>
  <si>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</si>
  <si>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</si>
  <si>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</si>
  <si>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</si>
  <si>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</si>
  <si>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</si>
  <si>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</si>
  <si>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</si>
  <si>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</si>
  <si>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</si>
  <si>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</si>
  <si>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</si>
  <si>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</si>
  <si>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</si>
  <si>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</si>
  <si>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</si>
  <si>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</si>
  <si>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</si>
  <si>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</si>
  <si>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</si>
  <si>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</si>
  <si>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</si>
  <si>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</si>
  <si>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</si>
  <si>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</si>
  <si>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</si>
  <si>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</si>
  <si>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</si>
  <si>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</si>
  <si>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</si>
  <si>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</si>
  <si>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</si>
  <si>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</si>
  <si>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</si>
  <si>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</si>
  <si>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</si>
  <si>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</si>
  <si>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</si>
  <si>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</si>
  <si>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</si>
  <si>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</si>
  <si>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</si>
  <si>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</si>
  <si>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</si>
  <si>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</si>
  <si>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</si>
  <si>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</si>
  <si>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</si>
  <si>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</si>
  <si>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</si>
  <si>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</si>
  <si>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</si>
  <si>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</si>
  <si>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</si>
  <si>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</si>
  <si>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</si>
  <si>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</si>
  <si>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</si>
  <si>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</si>
  <si>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</si>
  <si>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</si>
  <si>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</si>
  <si>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</si>
  <si>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</si>
  <si>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</si>
  <si>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</si>
  <si>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</si>
  <si>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</si>
  <si>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</si>
  <si>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</si>
  <si>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</si>
  <si>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</si>
  <si>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</si>
  <si>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</si>
  <si>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</si>
  <si>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</si>
  <si>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</si>
  <si>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</si>
  <si>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</si>
  <si>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</si>
  <si>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</si>
  <si>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</si>
  <si>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</si>
  <si>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</si>
  <si>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</si>
  <si>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</si>
  <si>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</si>
  <si>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</si>
  <si>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</si>
  <si>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</si>
  <si>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</si>
  <si>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</si>
  <si>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</si>
  <si>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</si>
  <si>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</si>
  <si>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</si>
  <si>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</si>
  <si>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</si>
  <si>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</si>
  <si>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</si>
  <si>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</si>
  <si>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</si>
  <si>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</si>
  <si>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</si>
  <si>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</si>
  <si>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</si>
  <si>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</si>
  <si>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</si>
  <si>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</si>
  <si>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</si>
  <si>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</si>
  <si>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</si>
  <si>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</si>
  <si>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</si>
  <si>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</si>
  <si>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</si>
  <si>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</si>
  <si>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</si>
  <si>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</si>
  <si>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</si>
  <si>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</si>
  <si>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</si>
  <si>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</si>
  <si>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</si>
  <si>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</si>
  <si>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</si>
  <si>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</si>
  <si>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</si>
  <si>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</si>
  <si>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</si>
  <si>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</si>
  <si>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</si>
  <si>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</si>
  <si>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</si>
  <si>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</si>
  <si>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</si>
  <si>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</si>
  <si>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</si>
  <si>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</si>
  <si>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</si>
  <si>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</si>
  <si>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</si>
  <si>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</si>
  <si>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</si>
  <si>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</si>
  <si>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</si>
  <si>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</si>
  <si>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</si>
  <si>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</si>
  <si>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</si>
  <si>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</si>
  <si>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</si>
  <si>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</si>
  <si>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</si>
  <si>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</si>
  <si>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</si>
  <si>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</si>
  <si>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</si>
  <si>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</si>
  <si>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</si>
  <si>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</si>
  <si>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</si>
  <si>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</si>
  <si>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</si>
  <si>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</si>
  <si>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</si>
  <si>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</si>
  <si>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</si>
  <si>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</si>
  <si>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</si>
  <si>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</si>
  <si>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</si>
  <si>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</si>
  <si>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</si>
  <si>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</si>
  <si>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</si>
  <si>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</si>
  <si>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</si>
  <si>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</si>
  <si>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</si>
  <si>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</si>
  <si>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</si>
  <si>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</si>
  <si>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</si>
  <si>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</si>
  <si>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</si>
  <si>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</si>
  <si>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</si>
  <si>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</si>
  <si>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</si>
  <si>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</si>
  <si>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</si>
  <si>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</si>
  <si>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</si>
  <si>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</si>
  <si>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</si>
  <si>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</si>
  <si>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</si>
  <si>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</si>
  <si>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</si>
  <si>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</si>
  <si>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</si>
  <si>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</si>
  <si>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</si>
  <si>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</si>
  <si>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</si>
  <si>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</si>
  <si>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</si>
  <si>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</si>
  <si>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</si>
  <si>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</si>
  <si>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</si>
  <si>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</si>
  <si>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</si>
  <si>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</si>
  <si>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</si>
  <si>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</si>
  <si>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</si>
  <si>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</si>
  <si>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</si>
  <si>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</si>
  <si>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</si>
  <si>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</si>
  <si>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</si>
  <si>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</si>
  <si>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</si>
  <si>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</si>
  <si>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</si>
  <si>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</si>
  <si>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</si>
  <si>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</si>
  <si>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</si>
  <si>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</si>
  <si>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</si>
  <si>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</si>
  <si>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</si>
  <si>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</si>
  <si>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</si>
  <si>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</si>
  <si>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</si>
  <si>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</si>
  <si>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</si>
  <si>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</si>
  <si>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</si>
  <si>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</si>
  <si>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</si>
  <si>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</si>
  <si>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</si>
  <si>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</si>
  <si>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</si>
  <si>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</si>
  <si>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</si>
  <si>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</si>
  <si>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</si>
  <si>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</si>
  <si>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</si>
  <si>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</si>
  <si>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</si>
  <si>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</si>
  <si>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</si>
  <si>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</si>
  <si>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</si>
  <si>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</si>
  <si>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</si>
  <si>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</si>
  <si>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</si>
  <si>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</si>
  <si>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</si>
  <si>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</si>
  <si>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</si>
  <si>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</si>
  <si>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</si>
  <si>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</si>
  <si>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</si>
  <si>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</si>
  <si>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</si>
  <si>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</si>
  <si>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</si>
  <si>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</si>
  <si>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</si>
  <si>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</si>
  <si>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</si>
  <si>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</si>
  <si>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</si>
  <si>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</si>
  <si>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</si>
  <si>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</si>
  <si>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</si>
  <si>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</si>
  <si>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</si>
  <si>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</si>
  <si>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</si>
  <si>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</si>
  <si>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</si>
  <si>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</si>
  <si>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</si>
  <si>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</si>
  <si>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</si>
  <si>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</si>
  <si>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</si>
  <si>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</si>
  <si>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</si>
  <si>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</si>
  <si>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</si>
  <si>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</si>
  <si>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</si>
  <si>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</si>
  <si>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</si>
  <si>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</si>
  <si>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</si>
  <si>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</si>
  <si>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</si>
  <si>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</si>
  <si>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</si>
  <si>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</si>
  <si>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</si>
  <si>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</si>
  <si>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</si>
  <si>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</si>
  <si>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</si>
  <si>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</si>
  <si>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</si>
  <si>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</si>
  <si>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</si>
  <si>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</si>
  <si>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</si>
  <si>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</si>
  <si>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</si>
  <si>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</si>
  <si>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</si>
  <si>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</si>
  <si>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</si>
  <si>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</si>
  <si>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</si>
  <si>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</si>
  <si>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</si>
  <si>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</si>
  <si>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</si>
  <si>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</si>
  <si>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</si>
  <si>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</si>
  <si>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</si>
  <si>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</si>
  <si>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</si>
  <si>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</si>
  <si>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</si>
  <si>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</si>
  <si>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</si>
  <si>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</si>
  <si>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</si>
  <si>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</si>
  <si>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</si>
  <si>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</si>
  <si>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</si>
  <si>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</si>
  <si>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</si>
  <si>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</si>
  <si>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</si>
  <si>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</si>
  <si>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</si>
  <si>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</si>
  <si>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</si>
  <si>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</si>
  <si>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</si>
  <si>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</si>
  <si>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</si>
  <si>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</si>
  <si>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</si>
  <si>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</si>
  <si>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</si>
  <si>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</si>
  <si>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</si>
  <si>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</si>
  <si>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</si>
  <si>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</si>
  <si>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</si>
  <si>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</si>
  <si>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</si>
  <si>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</si>
  <si>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</si>
  <si>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</si>
  <si>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</si>
  <si>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</si>
  <si>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</si>
  <si>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</si>
  <si>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</si>
  <si>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</si>
  <si>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</si>
  <si>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</si>
  <si>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</si>
  <si>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</si>
  <si>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</si>
  <si>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</si>
  <si>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</si>
  <si>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</si>
  <si>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</si>
  <si>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</si>
  <si>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</si>
  <si>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</si>
  <si>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</si>
  <si>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</si>
  <si>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</si>
  <si>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</si>
  <si>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</si>
  <si>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</si>
  <si>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</si>
  <si>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</si>
  <si>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</si>
  <si>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</si>
  <si>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</si>
  <si>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</si>
  <si>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</si>
  <si>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</si>
  <si>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</si>
  <si>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</si>
  <si>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</si>
  <si>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</si>
  <si>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</si>
  <si>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</si>
  <si>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</si>
  <si>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</si>
  <si>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</si>
  <si>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</si>
  <si>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</si>
  <si>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</si>
  <si>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</si>
  <si>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</si>
  <si>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</si>
  <si>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</si>
  <si>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</si>
  <si>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</si>
  <si>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</si>
  <si>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</si>
  <si>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</si>
  <si>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</si>
  <si>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</si>
  <si>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</si>
  <si>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</si>
  <si>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</si>
  <si>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</si>
  <si>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</si>
  <si>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</si>
  <si>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</si>
  <si>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</si>
  <si>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</si>
  <si>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</si>
  <si>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</si>
  <si>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</si>
  <si>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</si>
  <si>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</si>
  <si>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</si>
  <si>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</si>
  <si>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</si>
  <si>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</si>
  <si>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</si>
  <si>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</si>
  <si>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</si>
  <si>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</si>
  <si>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</si>
  <si>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</si>
  <si>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</si>
  <si>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</si>
  <si>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</si>
  <si>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</si>
  <si>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</si>
  <si>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</si>
  <si>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</si>
  <si>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</si>
  <si>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</si>
  <si>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</si>
  <si>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</si>
  <si>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</si>
  <si>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</si>
  <si>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</si>
  <si>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</si>
  <si>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</si>
  <si>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</si>
  <si>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</si>
  <si>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</si>
  <si>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</si>
  <si>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</si>
  <si>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</si>
  <si>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</si>
  <si>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</si>
  <si>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</si>
  <si>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</si>
  <si>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</si>
  <si>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</si>
  <si>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</si>
  <si>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</si>
  <si>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</si>
  <si>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</si>
  <si>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</si>
  <si>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</si>
  <si>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</si>
  <si>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</si>
  <si>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</si>
  <si>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</si>
  <si>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</si>
  <si>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</si>
  <si>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</si>
  <si>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</si>
  <si>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</si>
  <si>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</si>
  <si>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</si>
  <si>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</si>
  <si>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</si>
  <si>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</si>
  <si>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</si>
  <si>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</si>
  <si>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</si>
  <si>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</si>
  <si>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</si>
  <si>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</si>
  <si>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</si>
  <si>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</si>
  <si>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</si>
  <si>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</si>
  <si>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</si>
  <si>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</si>
  <si>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</si>
  <si>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</si>
  <si>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</si>
  <si>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</si>
  <si>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</si>
  <si>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</si>
  <si>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</si>
  <si>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</si>
  <si>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</si>
  <si>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</si>
  <si>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</si>
  <si>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</si>
  <si>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</si>
  <si>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</si>
  <si>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</si>
  <si>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</si>
  <si>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</si>
  <si>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</si>
  <si>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</si>
  <si>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</si>
  <si>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</si>
  <si>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</si>
  <si>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</si>
  <si>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</si>
  <si>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</si>
  <si>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</si>
  <si>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</si>
  <si>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</si>
  <si>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</si>
  <si>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</si>
  <si>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</si>
  <si>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</si>
  <si>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</si>
  <si>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</si>
  <si>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</si>
  <si>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</si>
  <si>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</si>
  <si>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</si>
  <si>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</si>
  <si>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</si>
  <si>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</si>
  <si>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</si>
  <si>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</si>
  <si>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</si>
  <si>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</si>
  <si>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</si>
  <si>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</si>
  <si>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</si>
  <si>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</si>
  <si>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</si>
  <si>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</si>
  <si>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</si>
  <si>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</si>
  <si>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</si>
  <si>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</si>
  <si>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</si>
  <si>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</si>
  <si>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</si>
  <si>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</si>
  <si>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</si>
  <si>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</si>
  <si>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</si>
  <si>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</si>
  <si>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</si>
  <si>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</si>
  <si>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</si>
  <si>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</si>
  <si>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</si>
  <si>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</si>
  <si>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</si>
  <si>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</si>
  <si>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</si>
  <si>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</si>
  <si>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</si>
  <si>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</si>
  <si>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</si>
  <si>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</si>
  <si>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</si>
  <si>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</si>
  <si>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</si>
  <si>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</si>
  <si>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</si>
  <si>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</si>
  <si>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</si>
  <si>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</si>
  <si>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</si>
  <si>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</si>
  <si>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</si>
  <si>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</si>
  <si>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</si>
  <si>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</si>
  <si>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</si>
  <si>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</si>
  <si>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</si>
  <si>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</si>
  <si>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</si>
  <si>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</si>
  <si>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</si>
  <si>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</si>
  <si>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</si>
  <si>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</si>
  <si>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</si>
  <si>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</si>
  <si>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</si>
  <si>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</si>
  <si>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</si>
  <si>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</si>
  <si>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</si>
  <si>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</si>
  <si>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</si>
  <si>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</si>
  <si>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</si>
  <si>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</si>
  <si>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</si>
  <si>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</si>
  <si>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</si>
  <si>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</si>
  <si>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</si>
  <si>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</si>
  <si>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</si>
  <si>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</si>
  <si>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</si>
  <si>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</si>
  <si>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</si>
  <si>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</si>
  <si>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</si>
  <si>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</si>
  <si>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</si>
  <si>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</si>
  <si>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</si>
  <si>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</si>
  <si>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</si>
  <si>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</si>
  <si>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</si>
  <si>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</si>
  <si>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</si>
  <si>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</si>
  <si>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</si>
  <si>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</si>
  <si>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</si>
  <si>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</si>
  <si>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</si>
  <si>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</si>
  <si>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</si>
  <si>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</si>
  <si>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</si>
  <si>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</si>
  <si>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</si>
  <si>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</si>
  <si>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</si>
  <si>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</si>
  <si>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</si>
  <si>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</si>
  <si>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</si>
  <si>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</si>
  <si>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</si>
  <si>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</si>
  <si>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</si>
  <si>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</si>
  <si>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</si>
  <si>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</si>
  <si>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</si>
  <si>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</si>
  <si>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</si>
  <si>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</si>
  <si>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</si>
  <si>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</si>
  <si>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</si>
  <si>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</si>
  <si>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</si>
  <si>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</si>
  <si>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</si>
  <si>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</si>
  <si>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</si>
  <si>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</si>
  <si>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</si>
  <si>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</si>
  <si>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</si>
  <si>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</si>
  <si>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</si>
  <si>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</si>
  <si>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</si>
  <si>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</si>
  <si>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</si>
  <si>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</si>
  <si>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</si>
  <si>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</si>
  <si>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</si>
  <si>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</si>
  <si>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</si>
  <si>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</si>
  <si>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</si>
  <si>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</si>
  <si>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</si>
  <si>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</si>
  <si>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</si>
  <si>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</si>
  <si>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</si>
  <si>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</si>
  <si>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</si>
  <si>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</si>
  <si>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</si>
  <si>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</si>
  <si>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</si>
  <si>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</si>
  <si>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</si>
  <si>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</si>
  <si>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</si>
  <si>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</si>
  <si>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</si>
  <si>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</si>
  <si>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</si>
  <si>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</si>
  <si>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</si>
  <si>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</si>
  <si>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</si>
  <si>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</si>
  <si>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</si>
  <si>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</si>
  <si>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</si>
  <si>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</si>
  <si>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</si>
  <si>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</si>
  <si>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</si>
  <si>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</si>
  <si>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</si>
  <si>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</si>
  <si>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</si>
  <si>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</si>
  <si>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</si>
  <si>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</si>
  <si>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</si>
  <si>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</si>
  <si>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</si>
  <si>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</si>
  <si>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</si>
  <si>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</si>
  <si>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</si>
  <si>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</si>
  <si>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</si>
  <si>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</si>
  <si>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</si>
  <si>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</si>
  <si>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</si>
  <si>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</si>
  <si>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</si>
  <si>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</si>
  <si>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</si>
  <si>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</si>
  <si>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</si>
  <si>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</si>
  <si>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</si>
  <si>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</si>
  <si>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</si>
  <si>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</si>
  <si>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</si>
  <si>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</si>
  <si>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</si>
  <si>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</si>
  <si>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</si>
  <si>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</si>
  <si>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</si>
  <si>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</si>
  <si>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</si>
  <si>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</si>
  <si>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</si>
  <si>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</si>
  <si>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</si>
  <si>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</si>
  <si>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</si>
  <si>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</si>
  <si>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</si>
  <si>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</si>
  <si>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</si>
  <si>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</si>
  <si>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</si>
  <si>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</si>
  <si>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</si>
  <si>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</si>
  <si>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</si>
  <si>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</si>
  <si>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</si>
  <si>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</si>
  <si>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</si>
  <si>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</si>
  <si>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</si>
  <si>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</si>
  <si>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</si>
  <si>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</si>
  <si>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</si>
  <si>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</si>
  <si>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</si>
  <si>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</si>
  <si>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</si>
  <si>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</si>
  <si>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</si>
  <si>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</si>
  <si>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</si>
  <si>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</si>
  <si>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</si>
  <si>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</si>
  <si>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</si>
  <si>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</si>
  <si>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</si>
  <si>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</si>
  <si>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</si>
  <si>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</si>
  <si>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</si>
  <si>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</si>
  <si>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</si>
  <si>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</si>
  <si>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</si>
  <si>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</si>
  <si>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</si>
  <si>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</si>
  <si>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</si>
  <si>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</si>
  <si>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</si>
  <si>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</si>
  <si>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</si>
  <si>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</si>
  <si>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</si>
  <si>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</si>
  <si>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</si>
  <si>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</si>
  <si>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</si>
  <si>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</si>
  <si>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</si>
  <si>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</si>
  <si>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</si>
  <si>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</si>
  <si>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</si>
  <si>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</si>
  <si>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</si>
  <si>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</si>
  <si>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</si>
  <si>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</si>
  <si>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</si>
  <si>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</si>
  <si>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</si>
  <si>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</si>
  <si>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</si>
  <si>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</si>
  <si>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</si>
  <si>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</si>
  <si>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</si>
  <si>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</si>
  <si>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</si>
  <si>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</si>
  <si>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</si>
  <si>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</si>
  <si>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</si>
  <si>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</si>
  <si>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</si>
  <si>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</si>
  <si>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</si>
  <si>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</si>
  <si>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</si>
  <si>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</si>
  <si>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</si>
  <si>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</si>
  <si>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</si>
  <si>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</si>
  <si>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</si>
  <si>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</si>
  <si>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</si>
  <si>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</si>
  <si>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</si>
  <si>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</si>
  <si>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</si>
  <si>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</si>
  <si>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</si>
  <si>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</si>
  <si>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</si>
  <si>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</si>
  <si>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</si>
  <si>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</si>
  <si>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</si>
  <si>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</si>
  <si>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</si>
  <si>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</si>
  <si>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</si>
  <si>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</si>
  <si>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</si>
  <si>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</si>
  <si>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</si>
  <si>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</si>
  <si>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</si>
  <si>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</si>
  <si>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</si>
  <si>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</si>
  <si>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</si>
  <si>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</si>
  <si>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</si>
  <si>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</si>
  <si>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</si>
  <si>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</si>
  <si>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</si>
  <si>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</si>
  <si>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</si>
  <si>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</si>
  <si>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</si>
  <si>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</si>
  <si>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</si>
  <si>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</si>
  <si>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</si>
  <si>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</si>
  <si>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</si>
  <si>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</si>
  <si>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</si>
  <si>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</si>
  <si>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</si>
  <si>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</si>
  <si>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</si>
  <si>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</si>
  <si>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</si>
  <si>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</si>
  <si>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</si>
  <si>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</si>
  <si>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</si>
  <si>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</si>
  <si>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</si>
  <si>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</si>
  <si>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</si>
  <si>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</si>
  <si>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</si>
  <si>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</si>
  <si>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</si>
  <si>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</si>
  <si>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</si>
  <si>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</si>
  <si>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</si>
  <si>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</si>
  <si>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</si>
  <si>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</si>
  <si>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</si>
  <si>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</si>
  <si>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</si>
  <si>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</si>
  <si>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</si>
  <si>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</si>
  <si>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</si>
  <si>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</si>
  <si>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</si>
  <si>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</si>
  <si>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</si>
  <si>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</si>
  <si>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</si>
  <si>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</si>
  <si>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</si>
  <si>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</si>
  <si>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</si>
  <si>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</si>
  <si>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</si>
  <si>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</si>
  <si>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</si>
  <si>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</si>
  <si>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</si>
  <si>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</si>
  <si>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</si>
  <si>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</si>
  <si>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</si>
  <si>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</si>
  <si>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</si>
  <si>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</si>
  <si>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</si>
  <si>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</si>
  <si>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</si>
  <si>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</si>
  <si>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</si>
  <si>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</si>
  <si>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</si>
  <si>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</si>
  <si>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</si>
  <si>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</si>
  <si>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</si>
  <si>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</si>
  <si>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</si>
  <si>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</si>
  <si>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</si>
  <si>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</si>
  <si>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</si>
  <si>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</si>
  <si>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</si>
  <si>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</si>
  <si>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</si>
  <si>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</si>
  <si>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</si>
  <si>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</si>
  <si>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</si>
  <si>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</si>
  <si>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</si>
  <si>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</si>
  <si>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</si>
  <si>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</si>
  <si>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</si>
  <si>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</si>
  <si>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</si>
  <si>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</si>
  <si>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</si>
  <si>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</si>
  <si>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</si>
  <si>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</si>
  <si>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</si>
  <si>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</si>
  <si>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</si>
  <si>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</si>
  <si>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</si>
  <si>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</si>
  <si>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</si>
  <si>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</si>
  <si>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</si>
  <si>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</si>
  <si>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</si>
  <si>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</si>
  <si>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</si>
  <si>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</si>
  <si>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</si>
  <si>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</si>
  <si>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</si>
  <si>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</si>
  <si>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</si>
  <si>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</si>
  <si>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</si>
  <si>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</si>
  <si>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</si>
  <si>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</si>
  <si>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</si>
  <si>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</si>
  <si>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</si>
  <si>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</si>
  <si>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</si>
  <si>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</si>
  <si>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</si>
  <si>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</si>
  <si>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</si>
  <si>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</si>
  <si>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</si>
  <si>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</si>
  <si>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</si>
  <si>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</si>
  <si>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</si>
  <si>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</si>
  <si>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</si>
  <si>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</si>
  <si>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</si>
  <si>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</si>
  <si>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</si>
  <si>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</si>
  <si>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</si>
  <si>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</si>
  <si>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</si>
  <si>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</si>
  <si>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</si>
  <si>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</si>
  <si>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</si>
  <si>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</si>
  <si>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</si>
  <si>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</si>
  <si>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</si>
  <si>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</si>
  <si>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</si>
  <si>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</si>
  <si>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</si>
  <si>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</si>
  <si>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</si>
  <si>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</si>
  <si>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</si>
  <si>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</si>
  <si>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</si>
  <si>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</si>
  <si>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</si>
  <si>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</si>
  <si>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</si>
  <si>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</si>
  <si>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</si>
  <si>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</si>
  <si>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</si>
  <si>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</si>
  <si>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</si>
  <si>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</si>
  <si>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</si>
  <si>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</si>
  <si>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</si>
  <si>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</si>
  <si>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</si>
  <si>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</si>
  <si>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</si>
  <si>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</si>
  <si>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</si>
  <si>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</si>
  <si>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</si>
  <si>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</si>
  <si>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</si>
  <si>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</si>
  <si>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</si>
  <si>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</si>
  <si>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</si>
  <si>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</si>
  <si>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</si>
  <si>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</si>
  <si>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</si>
  <si>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</si>
  <si>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</si>
  <si>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</si>
  <si>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</si>
  <si>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</si>
  <si>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</si>
  <si>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</si>
  <si>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</si>
  <si>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</si>
  <si>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</si>
  <si>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</si>
  <si>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</si>
  <si>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</si>
  <si>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</si>
  <si>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</si>
  <si>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</si>
  <si>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</si>
  <si>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</si>
  <si>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</si>
  <si>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</si>
  <si>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</si>
  <si>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</si>
  <si>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</si>
  <si>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</si>
  <si>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</si>
  <si>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</si>
  <si>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</si>
  <si>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</si>
  <si>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</si>
  <si>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</si>
  <si>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</si>
  <si>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</si>
  <si>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</si>
  <si>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</si>
  <si>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</si>
  <si>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</si>
  <si>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</si>
  <si>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</si>
  <si>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</si>
  <si>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</si>
  <si>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</si>
  <si>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</si>
  <si>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</si>
  <si>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</si>
  <si>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</si>
  <si>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</si>
  <si>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</si>
  <si>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</si>
  <si>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</si>
  <si>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</si>
  <si>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</si>
  <si>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</si>
  <si>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</si>
  <si>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</si>
  <si>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</si>
  <si>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</si>
  <si>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</si>
  <si>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</si>
  <si>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</si>
  <si>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</si>
  <si>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</si>
  <si>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</si>
  <si>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</si>
  <si>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</si>
  <si>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</si>
  <si>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</si>
  <si>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</si>
  <si>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</si>
  <si>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</si>
  <si>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</si>
  <si>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</si>
  <si>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</si>
  <si>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</si>
  <si>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</si>
  <si>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</si>
  <si>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</si>
  <si>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</si>
  <si>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</si>
  <si>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</si>
  <si>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</si>
  <si>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</si>
  <si>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</si>
  <si>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</si>
  <si>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</si>
  <si>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</si>
  <si>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</si>
  <si>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</si>
  <si>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</si>
  <si>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</si>
  <si>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</si>
  <si>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</si>
  <si>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</si>
  <si>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</si>
  <si>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</si>
  <si>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</si>
  <si>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</si>
  <si>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</si>
  <si>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</si>
  <si>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</si>
  <si>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</si>
  <si>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</si>
  <si>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</si>
  <si>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</si>
  <si>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</si>
  <si>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</si>
  <si>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</si>
  <si>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</si>
  <si>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</si>
  <si>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</si>
  <si>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</si>
  <si>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</si>
  <si>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</si>
  <si>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</si>
  <si>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</si>
  <si>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</si>
  <si>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</si>
  <si>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</si>
  <si>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</si>
  <si>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</si>
  <si>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</si>
  <si>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</si>
  <si>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</si>
  <si>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</si>
  <si>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</si>
  <si>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</si>
  <si>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</si>
  <si>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</si>
  <si>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</si>
  <si>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</si>
  <si>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</si>
  <si>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</si>
  <si>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</si>
  <si>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</si>
  <si>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</si>
  <si>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</si>
  <si>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</si>
  <si>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</si>
  <si>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</si>
  <si>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</si>
  <si>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</si>
  <si>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</si>
  <si>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</si>
  <si>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</si>
  <si>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</si>
  <si>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</si>
  <si>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</si>
  <si>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</si>
  <si>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</si>
  <si>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</si>
  <si>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</si>
  <si>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</si>
  <si>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</si>
  <si>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</si>
  <si>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</si>
  <si>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</si>
  <si>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</si>
  <si>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</si>
  <si>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</si>
  <si>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</si>
  <si>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</si>
  <si>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</si>
  <si>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</si>
  <si>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</si>
  <si>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</si>
  <si>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</si>
  <si>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</si>
  <si>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</si>
  <si>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</si>
  <si>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</si>
  <si>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</si>
  <si>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</si>
  <si>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</si>
  <si>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</si>
  <si>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</si>
  <si>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</si>
  <si>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</si>
  <si>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</si>
  <si>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</si>
  <si>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</si>
  <si>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</si>
  <si>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</si>
  <si>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</si>
  <si>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</si>
  <si>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</si>
  <si>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</si>
  <si>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</si>
  <si>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</si>
  <si>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</si>
  <si>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</si>
  <si>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</si>
  <si>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</si>
  <si>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</si>
  <si>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</si>
  <si>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</si>
  <si>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</si>
  <si>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</si>
  <si>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</si>
  <si>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</si>
  <si>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</si>
  <si>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</si>
  <si>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</si>
  <si>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</si>
  <si>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</si>
  <si>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</si>
  <si>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</si>
  <si>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</si>
  <si>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</si>
  <si>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</si>
  <si>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</si>
  <si>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</si>
  <si>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</si>
  <si>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</si>
  <si>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</si>
  <si>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</si>
  <si>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</si>
  <si>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</si>
  <si>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</si>
  <si>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</si>
  <si>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</si>
  <si>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</si>
  <si>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</si>
  <si>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</si>
  <si>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</si>
  <si>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</si>
  <si>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</si>
  <si>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</si>
  <si>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</si>
  <si>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</si>
  <si>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</si>
  <si>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</si>
  <si>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</si>
  <si>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</si>
  <si>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</si>
  <si>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</si>
  <si>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</si>
  <si>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</si>
  <si>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</si>
  <si>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</si>
  <si>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</si>
  <si>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</si>
  <si>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</si>
  <si>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</si>
  <si>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</si>
  <si>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</si>
  <si>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</si>
  <si>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</si>
  <si>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</si>
  <si>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</si>
  <si>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</si>
  <si>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</si>
  <si>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</si>
  <si>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</si>
  <si>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</si>
  <si>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</si>
  <si>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</si>
  <si>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</si>
  <si>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</si>
  <si>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</si>
  <si>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</si>
  <si>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</si>
  <si>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</si>
  <si>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</si>
  <si>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</si>
  <si>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</si>
  <si>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</si>
  <si>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</si>
  <si>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</si>
  <si>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</si>
  <si>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</si>
  <si>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</si>
  <si>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</si>
  <si>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</si>
  <si>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</si>
  <si>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</si>
  <si>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</si>
  <si>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</si>
  <si>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</si>
  <si>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</si>
  <si>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</si>
  <si>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</si>
  <si>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</si>
  <si>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</si>
  <si>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</si>
  <si>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</si>
  <si>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</si>
  <si>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</si>
  <si>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</si>
  <si>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</si>
  <si>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</si>
  <si>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</si>
  <si>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</si>
  <si>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</si>
  <si>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</si>
  <si>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</si>
  <si>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</si>
  <si>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</si>
  <si>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</si>
  <si>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</si>
  <si>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</si>
  <si>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</si>
  <si>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</si>
  <si>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</si>
  <si>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</si>
  <si>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</si>
  <si>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</si>
  <si>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</si>
  <si>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</si>
  <si>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</si>
  <si>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</si>
  <si>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</si>
  <si>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</si>
  <si>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</si>
  <si>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</si>
  <si>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</si>
  <si>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</si>
  <si>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</si>
  <si>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</si>
  <si>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</si>
  <si>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</si>
  <si>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</si>
  <si>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</si>
  <si>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</si>
  <si>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</si>
  <si>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</si>
  <si>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</si>
  <si>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</si>
  <si>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</si>
  <si>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</si>
  <si>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</si>
  <si>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</si>
  <si>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</si>
  <si>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</si>
  <si>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</si>
  <si>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</si>
  <si>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</si>
  <si>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</si>
  <si>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</si>
  <si>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</si>
  <si>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</si>
  <si>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</si>
  <si>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</si>
  <si>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</si>
  <si>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</si>
  <si>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</si>
  <si>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</si>
  <si>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</si>
  <si>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</si>
  <si>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</si>
  <si>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</si>
  <si>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</si>
  <si>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</si>
  <si>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</si>
  <si>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</si>
  <si>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</si>
  <si>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</si>
  <si>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</si>
  <si>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</si>
  <si>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</si>
  <si>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</si>
  <si>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</si>
  <si>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</si>
  <si>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</si>
  <si>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</si>
  <si>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</si>
  <si>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</si>
  <si>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</si>
  <si>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</si>
  <si>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</si>
  <si>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</si>
  <si>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</si>
  <si>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</si>
  <si>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</si>
  <si>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</si>
  <si>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</si>
  <si>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</si>
  <si>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</si>
  <si>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</si>
  <si>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</si>
  <si>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</si>
  <si>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</si>
  <si>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</si>
  <si>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</si>
  <si>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</si>
  <si>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</si>
  <si>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</si>
  <si>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</si>
  <si>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</si>
  <si>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</si>
  <si>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</si>
  <si>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</si>
  <si>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</si>
  <si>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</si>
  <si>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</si>
  <si>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</si>
  <si>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</si>
  <si>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</si>
  <si>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</si>
  <si>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</si>
  <si>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</si>
  <si>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</si>
  <si>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</si>
  <si>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</si>
  <si>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</si>
  <si>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</si>
  <si>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</si>
  <si>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</si>
  <si>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</si>
  <si>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</si>
  <si>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</si>
  <si>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</si>
  <si>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</si>
  <si>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</si>
  <si>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</si>
  <si>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</si>
  <si>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</si>
  <si>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</si>
  <si>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</si>
  <si>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</si>
  <si>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</si>
  <si>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</si>
  <si>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</si>
  <si>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</si>
  <si>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</si>
  <si>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</si>
  <si>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</si>
  <si>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</si>
  <si>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</si>
  <si>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</si>
  <si>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</si>
  <si>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</si>
  <si>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</si>
  <si>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</si>
  <si>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</si>
  <si>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</si>
  <si>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</si>
  <si>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</si>
  <si>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</si>
  <si>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</si>
  <si>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</si>
  <si>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</si>
  <si>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</si>
  <si>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</si>
  <si>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</si>
  <si>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</si>
  <si>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</si>
  <si>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</si>
  <si>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</si>
  <si>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</si>
  <si>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</si>
  <si>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</si>
  <si>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</si>
  <si>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</si>
  <si>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</si>
  <si>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</si>
  <si>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</si>
  <si>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</si>
  <si>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</si>
  <si>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</si>
  <si>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</si>
  <si>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</si>
  <si>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</si>
  <si>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</si>
  <si>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</si>
  <si>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</si>
  <si>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</si>
  <si>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</si>
  <si>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</si>
  <si>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</si>
  <si>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</si>
  <si>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</si>
  <si>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</si>
  <si>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</si>
  <si>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</si>
  <si>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</si>
  <si>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</si>
  <si>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</si>
  <si>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</si>
  <si>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</si>
  <si>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</si>
  <si>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</si>
  <si>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</si>
  <si>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</si>
  <si>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</si>
  <si>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</si>
  <si>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</si>
  <si>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</si>
  <si>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</si>
  <si>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</si>
  <si>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</si>
  <si>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</si>
  <si>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</si>
  <si>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</si>
  <si>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</si>
  <si>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</si>
  <si>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</si>
  <si>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</si>
  <si>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</si>
  <si>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</si>
  <si>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</si>
  <si>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</si>
  <si>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</si>
  <si>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</si>
  <si>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</si>
  <si>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</si>
  <si>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</si>
  <si>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</si>
  <si>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</si>
  <si>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</si>
  <si>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</si>
  <si>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</si>
  <si>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</si>
  <si>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</si>
  <si>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</si>
  <si>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</si>
  <si>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</si>
  <si>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</si>
  <si>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</si>
  <si>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</si>
  <si>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</si>
  <si>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</si>
  <si>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</si>
  <si>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</si>
  <si>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</si>
  <si>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</si>
  <si>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</si>
  <si>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</si>
  <si>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</si>
  <si>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</si>
  <si>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</si>
  <si>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</si>
  <si>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</si>
  <si>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</si>
  <si>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</si>
  <si>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</si>
  <si>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</si>
  <si>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</si>
  <si>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</si>
  <si>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</si>
  <si>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</si>
  <si>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</si>
  <si>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</si>
  <si>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</si>
  <si>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</si>
  <si>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</si>
  <si>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</si>
  <si>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</si>
  <si>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</si>
  <si>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</si>
  <si>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</si>
  <si>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</si>
  <si>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</si>
  <si>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</si>
  <si>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</si>
  <si>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</si>
  <si>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</si>
  <si>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</si>
  <si>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</si>
  <si>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</si>
  <si>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</si>
  <si>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</si>
  <si>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</si>
  <si>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</si>
  <si>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</si>
  <si>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</si>
  <si>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</si>
  <si>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</si>
  <si>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</si>
  <si>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</si>
  <si>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</si>
  <si>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</si>
  <si>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</si>
  <si>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</si>
  <si>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</si>
  <si>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</si>
  <si>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</si>
  <si>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</si>
  <si>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</si>
  <si>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</si>
  <si>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</si>
  <si>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</si>
  <si>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</si>
  <si>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</si>
  <si>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</si>
  <si>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</si>
  <si>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</si>
  <si>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</si>
  <si>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</si>
  <si>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</si>
  <si>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</si>
  <si>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</si>
  <si>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</si>
  <si>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</si>
  <si>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</si>
  <si>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</si>
  <si>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</si>
  <si>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</si>
  <si>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</si>
  <si>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</si>
  <si>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</si>
  <si>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</si>
  <si>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</si>
  <si>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</si>
  <si>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</si>
  <si>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</si>
  <si>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</si>
  <si>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</si>
  <si>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</si>
  <si>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</si>
  <si>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</si>
  <si>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</si>
  <si>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</si>
  <si>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</si>
  <si>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</si>
  <si>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</si>
  <si>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</si>
  <si>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</si>
  <si>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</si>
  <si>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</si>
  <si>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</si>
  <si>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</si>
  <si>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</si>
  <si>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</si>
  <si>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</si>
  <si>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</si>
  <si>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</si>
  <si>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</si>
  <si>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</si>
  <si>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</si>
  <si>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</si>
  <si>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</si>
  <si>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</si>
  <si>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</si>
  <si>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</si>
  <si>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</si>
  <si>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</si>
  <si>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</si>
  <si>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</si>
  <si>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</si>
  <si>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</si>
  <si>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</si>
  <si>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</si>
  <si>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</si>
  <si>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</si>
  <si>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</si>
  <si>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</si>
  <si>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</si>
  <si>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</si>
  <si>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</si>
  <si>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</si>
  <si>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</si>
  <si>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</si>
  <si>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</si>
  <si>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</si>
  <si>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</si>
  <si>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</si>
  <si>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</si>
  <si>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</si>
  <si>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</si>
  <si>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</si>
  <si>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</si>
  <si>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</si>
  <si>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</si>
  <si>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</si>
  <si>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</si>
  <si>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</si>
  <si>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</si>
  <si>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</si>
  <si>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</si>
  <si>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</si>
  <si>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</si>
  <si>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</si>
  <si>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</si>
  <si>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</si>
  <si>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</si>
  <si>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</si>
  <si>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</si>
  <si>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</si>
  <si>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</si>
  <si>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</si>
  <si>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</si>
  <si>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</si>
  <si>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</si>
  <si>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</si>
  <si>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</si>
  <si>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</si>
  <si>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</si>
  <si>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</si>
  <si>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</si>
  <si>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</si>
  <si>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</si>
  <si>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</si>
  <si>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</si>
  <si>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</si>
  <si>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</si>
  <si>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</si>
  <si>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</si>
  <si>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</si>
  <si>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</si>
  <si>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</si>
  <si>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</si>
  <si>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</si>
  <si>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</si>
  <si>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</si>
  <si>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</si>
  <si>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</si>
  <si>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</si>
  <si>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</si>
  <si>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</si>
  <si>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</si>
  <si>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</si>
  <si>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</si>
  <si>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</si>
  <si>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</si>
  <si>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</si>
  <si>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</si>
  <si>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</si>
  <si>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</si>
  <si>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</si>
  <si>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</si>
  <si>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</si>
  <si>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</si>
  <si>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</si>
  <si>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</si>
  <si>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</si>
  <si>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</si>
  <si>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</si>
  <si>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</si>
  <si>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</si>
  <si>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</si>
  <si>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</si>
  <si>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</si>
  <si>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</si>
  <si>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</si>
  <si>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</si>
  <si>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</si>
  <si>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</si>
  <si>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</si>
  <si>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</si>
  <si>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</si>
  <si>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</si>
  <si>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</si>
  <si>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</si>
  <si>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</si>
  <si>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</si>
  <si>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</si>
  <si>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</si>
  <si>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</si>
  <si>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</si>
  <si>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</si>
  <si>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</si>
  <si>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</si>
  <si>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</si>
  <si>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</si>
  <si>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</si>
  <si>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</si>
  <si>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</si>
  <si>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</si>
  <si>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</si>
  <si>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</si>
  <si>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</si>
  <si>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</si>
  <si>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</si>
  <si>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</si>
  <si>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</si>
  <si>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</si>
  <si>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</si>
  <si>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</si>
  <si>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</si>
  <si>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</si>
  <si>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</si>
  <si>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</si>
  <si>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</si>
  <si>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</si>
  <si>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</si>
  <si>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</si>
  <si>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</si>
  <si>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</si>
  <si>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</si>
  <si>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</si>
  <si>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</si>
  <si>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</si>
  <si>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</si>
  <si>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</si>
  <si>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</si>
  <si>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</si>
  <si>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</si>
  <si>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</si>
  <si>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</si>
  <si>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</si>
  <si>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</si>
  <si>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</si>
  <si>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</si>
  <si>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</si>
  <si>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</si>
  <si>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</si>
  <si>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</si>
  <si>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</si>
  <si>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</si>
  <si>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</si>
  <si>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</si>
  <si>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</si>
  <si>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</si>
  <si>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</si>
  <si>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</si>
  <si>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</si>
  <si>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</si>
  <si>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</si>
  <si>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</si>
  <si>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</si>
  <si>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</si>
  <si>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</si>
  <si>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</si>
  <si>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</si>
  <si>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</si>
  <si>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</si>
  <si>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</si>
  <si>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</si>
  <si>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</si>
  <si>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</si>
  <si>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</si>
  <si>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</si>
  <si>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</si>
  <si>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</si>
  <si>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</si>
  <si>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</si>
  <si>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</si>
  <si>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</si>
  <si>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</si>
  <si>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</si>
  <si>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</si>
  <si>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</si>
  <si>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</si>
  <si>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</si>
  <si>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</si>
  <si>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</si>
  <si>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</si>
  <si>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</si>
  <si>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</si>
  <si>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</si>
  <si>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</si>
  <si>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</si>
  <si>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</si>
  <si>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</si>
  <si>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</si>
  <si>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</si>
  <si>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</si>
  <si>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</si>
  <si>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</si>
  <si>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</si>
  <si>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</si>
  <si>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</si>
  <si>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</si>
  <si>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</si>
  <si>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</si>
  <si>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</si>
  <si>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</si>
  <si>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</si>
  <si>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</si>
  <si>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</si>
  <si>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</si>
  <si>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</si>
  <si>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</si>
  <si>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</si>
  <si>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</si>
  <si>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</si>
  <si>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</si>
  <si>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</si>
  <si>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</si>
  <si>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</si>
  <si>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</si>
  <si>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</si>
  <si>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</si>
  <si>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</si>
  <si>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</si>
  <si>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</si>
  <si>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</si>
  <si>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</si>
  <si>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</si>
  <si>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</si>
  <si>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</si>
  <si>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</si>
  <si>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</si>
  <si>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</si>
  <si>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</si>
  <si>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</si>
  <si>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</si>
  <si>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</si>
  <si>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</si>
  <si>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</si>
  <si>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</si>
  <si>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</si>
  <si>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</si>
  <si>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</si>
  <si>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</si>
  <si>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</si>
  <si>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</si>
  <si>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</si>
  <si>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</si>
  <si>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</si>
  <si>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</si>
  <si>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</si>
  <si>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</si>
  <si>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</si>
  <si>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</si>
  <si>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</si>
  <si>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</si>
  <si>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</si>
  <si>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</si>
  <si>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</si>
  <si>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</si>
  <si>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</si>
  <si>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</si>
  <si>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</si>
  <si>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</si>
  <si>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</si>
  <si>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</si>
  <si>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</si>
  <si>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</si>
  <si>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</si>
  <si>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</si>
  <si>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</si>
  <si>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</si>
  <si>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</si>
  <si>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</si>
  <si>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</si>
  <si>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</si>
  <si>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</si>
  <si>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</si>
  <si>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</si>
  <si>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</si>
  <si>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</si>
  <si>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</si>
  <si>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</si>
  <si>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</si>
  <si>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</si>
  <si>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</si>
  <si>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</si>
  <si>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</si>
  <si>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</si>
  <si>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</si>
  <si>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</si>
  <si>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</si>
  <si>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</si>
  <si>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</si>
  <si>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</si>
  <si>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</si>
  <si>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</si>
  <si>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</si>
  <si>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</si>
  <si>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</si>
  <si>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</si>
  <si>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</si>
  <si>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</si>
  <si>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</si>
  <si>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</si>
  <si>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</si>
  <si>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</si>
  <si>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</si>
  <si>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</si>
  <si>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</si>
  <si>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</si>
  <si>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</si>
  <si>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</si>
  <si>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</si>
  <si>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</si>
  <si>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</si>
  <si>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</si>
  <si>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</si>
  <si>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</si>
  <si>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</si>
  <si>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</si>
  <si>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</si>
  <si>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</si>
  <si>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</si>
  <si>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</si>
  <si>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</si>
  <si>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</si>
  <si>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</si>
  <si>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</si>
  <si>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</si>
  <si>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</si>
  <si>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</si>
  <si>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</si>
  <si>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</si>
  <si>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</si>
  <si>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</si>
  <si>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</si>
  <si>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</si>
  <si>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</si>
  <si>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</si>
  <si>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</si>
  <si>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</si>
  <si>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</si>
  <si>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</si>
  <si>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</si>
  <si>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</si>
  <si>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</si>
  <si>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</si>
  <si>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</si>
  <si>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</si>
  <si>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</si>
  <si>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</si>
  <si>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</si>
  <si>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</si>
  <si>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</si>
  <si>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</si>
  <si>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</si>
  <si>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</si>
  <si>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</si>
  <si>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</si>
  <si>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</si>
  <si>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</si>
  <si>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</si>
  <si>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</si>
  <si>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</si>
  <si>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</si>
  <si>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</si>
  <si>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</si>
  <si>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</si>
  <si>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</si>
  <si>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</si>
  <si>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</si>
  <si>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</si>
  <si>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</si>
  <si>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</si>
  <si>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</si>
  <si>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</si>
  <si>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</si>
  <si>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</si>
  <si>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</si>
  <si>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</si>
  <si>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</si>
  <si>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</si>
  <si>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</si>
  <si>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</si>
  <si>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</si>
  <si>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</si>
  <si>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</si>
  <si>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</si>
  <si>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</si>
  <si>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</si>
  <si>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</si>
  <si>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</si>
  <si>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</si>
  <si>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</si>
  <si>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</si>
  <si>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</si>
  <si>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</si>
  <si>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</si>
  <si>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</si>
  <si>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</si>
  <si>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</si>
  <si>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</si>
  <si>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</si>
  <si>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</si>
  <si>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</si>
  <si>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</si>
  <si>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</si>
  <si>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</si>
  <si>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</si>
  <si>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</si>
  <si>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</si>
  <si>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</si>
  <si>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</si>
  <si>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</si>
  <si>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</si>
  <si>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</si>
  <si>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</si>
  <si>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</si>
  <si>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</si>
  <si>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</si>
  <si>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</si>
  <si>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</si>
  <si>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</si>
  <si>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</si>
  <si>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</si>
  <si>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</si>
  <si>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</si>
  <si>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</si>
  <si>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</si>
  <si>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</si>
  <si>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</si>
  <si>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</si>
  <si>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</si>
  <si>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</si>
  <si>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</si>
  <si>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</si>
  <si>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</si>
  <si>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</si>
  <si>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</si>
  <si>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</si>
  <si>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</si>
  <si>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</si>
  <si>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</si>
  <si>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</si>
  <si>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</si>
  <si>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</si>
  <si>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</si>
  <si>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</si>
  <si>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</si>
  <si>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</si>
  <si>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</si>
  <si>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</si>
  <si>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</si>
  <si>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</si>
  <si>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</si>
  <si>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</si>
  <si>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</si>
  <si>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</si>
  <si>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</si>
  <si>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</si>
  <si>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</si>
  <si>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</si>
  <si>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</si>
  <si>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</si>
  <si>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</si>
  <si>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</si>
  <si>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</si>
  <si>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</si>
  <si>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</si>
  <si>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</si>
  <si>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</si>
  <si>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</si>
  <si>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</si>
  <si>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</si>
  <si>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</si>
  <si>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</si>
  <si>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</si>
  <si>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</si>
  <si>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</si>
  <si>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</si>
  <si>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</si>
  <si>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</si>
  <si>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</si>
  <si>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</si>
  <si>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</si>
  <si>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</si>
  <si>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</si>
  <si>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</si>
  <si>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</si>
  <si>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</si>
  <si>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</si>
  <si>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</si>
  <si>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</si>
  <si>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</si>
  <si>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</si>
  <si>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</si>
  <si>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</si>
  <si>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</si>
  <si>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</si>
  <si>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</si>
  <si>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</si>
  <si>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</si>
  <si>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</si>
  <si>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</si>
  <si>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</si>
  <si>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</si>
  <si>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</si>
  <si>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</si>
  <si>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</si>
  <si>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</si>
  <si>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</si>
  <si>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</si>
  <si>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</si>
  <si>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</si>
  <si>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</si>
  <si>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</si>
  <si>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</si>
  <si>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</si>
  <si>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</si>
  <si>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</si>
  <si>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</si>
  <si>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</si>
  <si>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</si>
  <si>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</si>
  <si>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</si>
  <si>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</si>
  <si>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</si>
  <si>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</si>
  <si>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</si>
  <si>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</si>
  <si>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</si>
  <si>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</si>
  <si>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</si>
  <si>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</si>
  <si>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</si>
  <si>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</si>
  <si>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</si>
  <si>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</si>
  <si>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</si>
  <si>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</si>
  <si>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</si>
  <si>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</si>
  <si>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</si>
  <si>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</si>
  <si>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</si>
  <si>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</si>
  <si>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</si>
  <si>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</si>
  <si>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</si>
  <si>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</si>
  <si>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</si>
  <si>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</si>
  <si>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</si>
  <si>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</si>
  <si>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</si>
  <si>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</si>
  <si>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</si>
  <si>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</si>
  <si>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</si>
  <si>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</si>
  <si>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</si>
  <si>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</si>
  <si>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</si>
  <si>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</si>
  <si>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</si>
  <si>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</si>
  <si>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</si>
  <si>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</si>
  <si>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</si>
  <si>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</si>
  <si>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</si>
  <si>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</si>
  <si>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</si>
  <si>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</si>
  <si>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</si>
  <si>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</si>
  <si>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</si>
  <si>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</si>
  <si>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</si>
  <si>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</si>
  <si>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</si>
  <si>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</si>
  <si>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</si>
  <si>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</si>
  <si>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</si>
  <si>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</si>
  <si>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</si>
  <si>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</si>
  <si>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</si>
  <si>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</si>
  <si>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</si>
  <si>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</si>
  <si>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</si>
  <si>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</si>
  <si>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</si>
  <si>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</si>
  <si>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</si>
  <si>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</si>
  <si>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</si>
  <si>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</si>
  <si>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</si>
  <si>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</si>
  <si>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</si>
  <si>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</si>
  <si>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</si>
  <si>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</si>
  <si>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</si>
  <si>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</si>
  <si>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</si>
  <si>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</si>
  <si>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</si>
  <si>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</si>
  <si>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</si>
  <si>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</si>
  <si>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</si>
  <si>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</si>
  <si>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</si>
  <si>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</si>
  <si>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</si>
  <si>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</si>
  <si>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</si>
  <si>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</si>
  <si>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</si>
  <si>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</si>
  <si>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</si>
  <si>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</si>
  <si>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</si>
  <si>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</si>
  <si>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</si>
  <si>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</si>
  <si>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</si>
  <si>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</si>
  <si>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</si>
  <si>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</si>
  <si>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</si>
  <si>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</si>
  <si>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</si>
  <si>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</si>
  <si>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</si>
  <si>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</si>
  <si>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</si>
  <si>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</si>
  <si>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</si>
  <si>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</si>
  <si>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</si>
  <si>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</si>
  <si>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</si>
  <si>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</si>
  <si>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</si>
  <si>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</si>
  <si>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</si>
  <si>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</si>
  <si>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</si>
  <si>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</si>
  <si>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</si>
  <si>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</si>
  <si>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</si>
  <si>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</si>
  <si>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</si>
  <si>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</si>
  <si>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</si>
  <si>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</si>
  <si>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</si>
  <si>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</si>
  <si>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</si>
  <si>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</si>
  <si>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</si>
  <si>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</si>
  <si>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</si>
  <si>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</si>
  <si>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</si>
  <si>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</si>
  <si>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</si>
  <si>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</si>
  <si>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</si>
  <si>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</si>
  <si>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</si>
  <si>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</si>
  <si>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</si>
  <si>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</si>
  <si>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</si>
  <si>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</si>
  <si>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</si>
  <si>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</si>
  <si>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</si>
  <si>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</si>
  <si>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</si>
  <si>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</si>
  <si>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</si>
  <si>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</si>
  <si>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</si>
  <si>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</si>
  <si>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</si>
  <si>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</si>
  <si>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</si>
  <si>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</si>
  <si>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</si>
  <si>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</si>
  <si>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</si>
  <si>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</si>
  <si>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</si>
  <si>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</si>
  <si>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</si>
  <si>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</si>
  <si>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</si>
  <si>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</si>
  <si>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</si>
  <si>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</si>
  <si>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</si>
  <si>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</si>
  <si>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</si>
  <si>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</si>
  <si>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</si>
  <si>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</si>
  <si>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</si>
  <si>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</si>
  <si>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</si>
  <si>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</si>
  <si>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</si>
  <si>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</si>
  <si>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</si>
  <si>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</si>
  <si>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</si>
  <si>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</si>
  <si>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</si>
  <si>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</si>
  <si>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</si>
  <si>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</si>
  <si>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</si>
  <si>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</si>
  <si>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</si>
  <si>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</si>
  <si>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</si>
  <si>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</si>
  <si>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</si>
  <si>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</si>
  <si>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</si>
  <si>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</si>
  <si>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</si>
  <si>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</si>
  <si>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</si>
  <si>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</si>
  <si>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</si>
  <si>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</si>
  <si>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</si>
  <si>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</si>
  <si>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</si>
  <si>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</si>
  <si>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</si>
  <si>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</si>
  <si>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</si>
  <si>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</si>
  <si>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</si>
  <si>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</si>
  <si>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</si>
  <si>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</si>
  <si>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</si>
  <si>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</si>
  <si>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</si>
  <si>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</si>
  <si>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</si>
  <si>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</si>
  <si>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</si>
  <si>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</si>
  <si>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</si>
  <si>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</si>
  <si>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</si>
  <si>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</si>
  <si>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</si>
  <si>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</si>
  <si>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</si>
  <si>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</si>
  <si>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</si>
  <si>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</si>
  <si>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</si>
  <si>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</si>
  <si>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</si>
  <si>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</si>
  <si>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</si>
  <si>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</si>
  <si>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</si>
  <si>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</si>
  <si>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</si>
  <si>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</si>
  <si>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</si>
  <si>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</si>
  <si>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</si>
  <si>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</si>
  <si>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</si>
  <si>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</si>
  <si>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</si>
  <si>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</si>
  <si>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</si>
  <si>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</si>
  <si>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</si>
  <si>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</si>
  <si>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</si>
  <si>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</si>
  <si>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</si>
  <si>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</si>
  <si>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</si>
  <si>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</si>
  <si>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</si>
  <si>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</si>
  <si>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</si>
  <si>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</si>
  <si>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</si>
  <si>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</si>
  <si>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</si>
  <si>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</si>
  <si>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</si>
  <si>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</si>
  <si>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</si>
  <si>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</si>
  <si>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</si>
  <si>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</si>
  <si>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</si>
  <si>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</si>
  <si>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</si>
  <si>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</si>
  <si>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</si>
  <si>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</si>
  <si>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</si>
  <si>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</si>
  <si>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</si>
  <si>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</si>
  <si>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</si>
  <si>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</si>
  <si>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</si>
  <si>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</si>
  <si>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</si>
  <si>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</si>
  <si>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</si>
  <si>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</si>
  <si>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</si>
  <si>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</si>
  <si>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</si>
  <si>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</si>
  <si>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</si>
  <si>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</si>
  <si>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</si>
  <si>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</si>
  <si>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</si>
  <si>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</si>
  <si>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</si>
  <si>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</si>
  <si>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</si>
  <si>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</si>
  <si>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</si>
  <si>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</si>
  <si>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</si>
  <si>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</si>
  <si>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</si>
  <si>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</si>
  <si>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</si>
  <si>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</si>
  <si>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</si>
  <si>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</si>
  <si>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</si>
  <si>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</si>
  <si>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</si>
  <si>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</si>
  <si>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</si>
  <si>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</si>
  <si>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</si>
  <si>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</si>
  <si>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</si>
  <si>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</si>
  <si>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</si>
  <si>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</si>
  <si>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</si>
  <si>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</si>
  <si>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</si>
  <si>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</si>
  <si>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</si>
  <si>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</si>
  <si>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</si>
  <si>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</si>
  <si>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</si>
  <si>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</si>
  <si>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</si>
  <si>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</si>
  <si>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</si>
  <si>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</si>
  <si>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</si>
  <si>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</si>
  <si>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</si>
  <si>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</si>
  <si>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</si>
  <si>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</si>
  <si>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</si>
  <si>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</si>
  <si>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</si>
  <si>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</si>
  <si>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</si>
  <si>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</si>
  <si>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</si>
  <si>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</si>
  <si>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</si>
  <si>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</si>
  <si>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</si>
  <si>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</si>
  <si>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</si>
  <si>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</si>
  <si>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</si>
  <si>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</si>
  <si>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</si>
  <si>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</si>
  <si>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</si>
  <si>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</si>
  <si>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</si>
  <si>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</si>
  <si>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</si>
  <si>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</si>
  <si>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</si>
  <si>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</si>
  <si>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</si>
  <si>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</si>
  <si>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</si>
  <si>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</si>
  <si>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</si>
  <si>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</si>
  <si>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</si>
  <si>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</si>
  <si>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</si>
  <si>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</si>
  <si>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</si>
  <si>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</si>
  <si>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</si>
  <si>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</si>
  <si>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</si>
  <si>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</si>
  <si>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</si>
  <si>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</si>
  <si>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</si>
  <si>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</si>
  <si>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</si>
  <si>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</si>
  <si>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</si>
  <si>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</si>
  <si>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</si>
  <si>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</si>
  <si>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</si>
  <si>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</si>
  <si>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</si>
  <si>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</si>
  <si>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</si>
  <si>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</si>
  <si>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</si>
  <si>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</si>
  <si>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</si>
  <si>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</si>
  <si>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</si>
  <si>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</si>
  <si>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</si>
  <si>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</si>
  <si>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</si>
  <si>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</si>
  <si>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</si>
  <si>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</si>
  <si>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</si>
  <si>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</si>
  <si>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</si>
  <si>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</si>
  <si>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</si>
  <si>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</si>
  <si>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</si>
  <si>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</si>
  <si>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</si>
  <si>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</si>
  <si>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</si>
  <si>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</si>
  <si>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</si>
  <si>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</si>
  <si>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</si>
  <si>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</si>
  <si>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</si>
  <si>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</si>
  <si>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</si>
  <si>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</si>
  <si>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</si>
  <si>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</si>
  <si>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</si>
  <si>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</si>
  <si>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</si>
  <si>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</si>
  <si>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</si>
  <si>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</si>
  <si>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</si>
  <si>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</si>
  <si>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</si>
  <si>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</si>
  <si>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</si>
  <si>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</si>
  <si>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</si>
  <si>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</si>
  <si>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</si>
  <si>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</si>
  <si>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</si>
  <si>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</si>
  <si>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</si>
  <si>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</si>
  <si>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</si>
  <si>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</si>
  <si>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</si>
  <si>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</si>
  <si>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</si>
  <si>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</si>
  <si>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</si>
  <si>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</si>
  <si>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</si>
  <si>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</si>
  <si>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</si>
  <si>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</si>
  <si>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</si>
  <si>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</si>
  <si>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</si>
  <si>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</si>
  <si>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</si>
  <si>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</si>
  <si>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</si>
  <si>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</si>
  <si>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</si>
  <si>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</si>
  <si>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</si>
  <si>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</si>
  <si>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</si>
  <si>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</si>
  <si>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</si>
  <si>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</si>
  <si>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</si>
  <si>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</si>
  <si>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</si>
  <si>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</si>
  <si>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</si>
  <si>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</si>
  <si>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</si>
  <si>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</si>
  <si>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</si>
  <si>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</si>
  <si>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</si>
  <si>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</si>
  <si>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</si>
  <si>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</si>
  <si>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</si>
  <si>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</si>
  <si>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</si>
  <si>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</si>
  <si>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</si>
  <si>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</si>
  <si>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</si>
  <si>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</si>
  <si>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</si>
  <si>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</si>
  <si>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</si>
  <si>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</si>
  <si>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</si>
  <si>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</si>
  <si>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</si>
  <si>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</si>
  <si>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</si>
  <si>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</si>
  <si>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</si>
  <si>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</si>
  <si>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</si>
  <si>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</si>
  <si>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</si>
  <si>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</si>
  <si>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</si>
  <si>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</si>
  <si>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</si>
  <si>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</si>
  <si>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</si>
  <si>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</si>
  <si>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</si>
  <si>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</si>
  <si>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</si>
  <si>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</si>
  <si>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</si>
  <si>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</si>
  <si>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</si>
  <si>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</si>
  <si>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</si>
  <si>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</si>
  <si>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</si>
  <si>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</si>
  <si>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</si>
  <si>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</si>
  <si>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</si>
  <si>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</si>
  <si>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</si>
  <si>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</si>
  <si>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</si>
  <si>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</si>
  <si>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</si>
  <si>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</si>
  <si>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</si>
  <si>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</si>
  <si>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</si>
  <si>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</si>
  <si>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</si>
  <si>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</si>
  <si>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</si>
  <si>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</si>
  <si>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</si>
  <si>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</si>
  <si>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</si>
  <si>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</si>
  <si>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</si>
  <si>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</si>
  <si>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</si>
  <si>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</si>
  <si>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</si>
  <si>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</si>
  <si>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</si>
  <si>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</si>
  <si>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</si>
  <si>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</si>
  <si>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</si>
  <si>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</si>
  <si>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</si>
  <si>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</si>
  <si>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</si>
  <si>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</si>
  <si>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</si>
  <si>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</si>
  <si>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</si>
  <si>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</si>
  <si>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</si>
  <si>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</si>
  <si>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</si>
  <si>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</si>
  <si>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</si>
  <si>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</si>
  <si>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</si>
  <si>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</si>
  <si>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</si>
  <si>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</si>
  <si>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</si>
  <si>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</si>
  <si>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</si>
  <si>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</si>
  <si>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</si>
  <si>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</si>
  <si>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</si>
  <si>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</si>
  <si>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</si>
  <si>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</si>
  <si>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</si>
  <si>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</si>
  <si>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</si>
  <si>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</si>
  <si>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</si>
  <si>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</si>
  <si>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</si>
  <si>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</si>
  <si>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</si>
  <si>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</si>
  <si>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</si>
  <si>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</si>
  <si>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</si>
  <si>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</si>
  <si>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</si>
  <si>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</si>
  <si>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</si>
  <si>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</si>
  <si>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</si>
  <si>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</si>
  <si>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</si>
  <si>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</si>
  <si>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</si>
  <si>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</si>
  <si>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</si>
  <si>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</si>
  <si>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</si>
  <si>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</si>
  <si>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</si>
  <si>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</si>
  <si>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</si>
  <si>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</si>
  <si>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</si>
  <si>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</si>
  <si>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</si>
  <si>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</si>
  <si>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</si>
  <si>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</si>
  <si>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</si>
  <si>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</si>
  <si>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</si>
  <si>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</si>
  <si>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</si>
  <si>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</si>
  <si>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</si>
  <si>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</si>
  <si>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</si>
  <si>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</si>
  <si>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</si>
  <si>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</si>
  <si>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</si>
  <si>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</si>
  <si>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</si>
  <si>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</si>
  <si>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</si>
  <si>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</si>
  <si>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</si>
  <si>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</si>
  <si>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</si>
  <si>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</si>
  <si>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</si>
  <si>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</si>
  <si>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</si>
  <si>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</si>
  <si>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</si>
  <si>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</si>
  <si>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</si>
  <si>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</si>
  <si>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</si>
  <si>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</si>
  <si>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</si>
  <si>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</si>
  <si>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</si>
  <si>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</si>
  <si>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</si>
  <si>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</si>
  <si>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</si>
  <si>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</si>
  <si>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</si>
  <si>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</si>
  <si>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</si>
  <si>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</si>
  <si>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</si>
  <si>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</si>
  <si>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</si>
  <si>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</si>
  <si>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</si>
  <si>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</si>
  <si>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</si>
  <si>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</si>
  <si>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</si>
  <si>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</si>
  <si>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</si>
  <si>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</si>
  <si>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</si>
  <si>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</si>
  <si>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</si>
  <si>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</si>
  <si>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</si>
  <si>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</si>
  <si>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</si>
  <si>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</si>
  <si>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</si>
  <si>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</si>
  <si>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</si>
  <si>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</si>
  <si>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</si>
  <si>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</si>
  <si>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</si>
  <si>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</si>
  <si>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</si>
  <si>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</si>
  <si>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</si>
  <si>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</si>
  <si>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</si>
  <si>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</si>
  <si>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</si>
  <si>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</si>
  <si>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</si>
  <si>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</si>
  <si>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</si>
  <si>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</si>
  <si>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</si>
  <si>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</si>
  <si>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</si>
  <si>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</si>
  <si>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</si>
  <si>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</si>
  <si>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</si>
  <si>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</si>
  <si>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</si>
  <si>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</si>
  <si>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</si>
  <si>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</si>
  <si>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</si>
  <si>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</si>
  <si>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</si>
  <si>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</si>
  <si>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</si>
  <si>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</si>
  <si>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</si>
  <si>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</si>
  <si>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</si>
  <si>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</si>
  <si>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</si>
  <si>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</si>
  <si>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</si>
  <si>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</si>
  <si>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</si>
  <si>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</si>
  <si>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</si>
  <si>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</si>
  <si>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</si>
  <si>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</si>
  <si>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</si>
  <si>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</si>
  <si>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</si>
  <si>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</si>
  <si>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</si>
  <si>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</si>
  <si>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</si>
  <si>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</si>
  <si>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</si>
  <si>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</si>
  <si>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</si>
  <si>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</si>
  <si>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</si>
  <si>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</si>
  <si>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</si>
  <si>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</si>
  <si>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</si>
  <si>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</si>
  <si>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</si>
  <si>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</si>
  <si>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</si>
  <si>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</si>
  <si>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</si>
  <si>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</si>
  <si>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</si>
  <si>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</si>
  <si>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</si>
  <si>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</si>
  <si>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</si>
  <si>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</si>
  <si>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</si>
  <si>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</si>
  <si>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</si>
  <si>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</si>
  <si>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</si>
  <si>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</si>
  <si>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</si>
  <si>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</si>
  <si>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</si>
  <si>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</si>
  <si>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</si>
  <si>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</si>
  <si>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</si>
  <si>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</si>
  <si>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</si>
  <si>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</si>
  <si>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</si>
  <si>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</si>
  <si>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</si>
  <si>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</si>
  <si>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</si>
  <si>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</si>
  <si>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</si>
  <si>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</si>
  <si>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</si>
  <si>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</si>
  <si>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</si>
  <si>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</si>
  <si>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</si>
  <si>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</si>
  <si>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</si>
  <si>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</si>
  <si>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</si>
  <si>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</si>
  <si>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</si>
  <si>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</si>
  <si>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</si>
  <si>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</si>
  <si>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</si>
  <si>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</si>
  <si>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</si>
  <si>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</si>
  <si>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</si>
  <si>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</si>
  <si>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</si>
  <si>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</si>
  <si>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</si>
  <si>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</si>
  <si>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</si>
  <si>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</si>
  <si>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</si>
  <si>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</si>
  <si>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</si>
  <si>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</si>
  <si>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</si>
  <si>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</si>
  <si>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</si>
  <si>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</si>
  <si>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</si>
  <si>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</si>
  <si>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</si>
  <si>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</si>
  <si>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</si>
  <si>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</si>
  <si>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</si>
  <si>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</si>
  <si>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</si>
  <si>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</si>
  <si>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</si>
  <si>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</si>
  <si>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</si>
  <si>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</si>
  <si>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</si>
  <si>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</si>
  <si>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</si>
  <si>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</si>
  <si>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</si>
  <si>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</si>
  <si>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</si>
  <si>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</si>
  <si>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</si>
  <si>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</si>
  <si>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</si>
  <si>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</si>
  <si>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</si>
  <si>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</si>
  <si>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</si>
  <si>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</si>
  <si>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</si>
  <si>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</si>
  <si>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</si>
  <si>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</si>
  <si>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</si>
  <si>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</si>
  <si>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</si>
  <si>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</si>
  <si>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</si>
  <si>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</si>
  <si>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</si>
  <si>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</si>
  <si>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</si>
  <si>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</si>
  <si>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</si>
  <si>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</si>
  <si>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</si>
  <si>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</si>
  <si>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</si>
  <si>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</si>
  <si>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</si>
  <si>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</si>
  <si>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</si>
  <si>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</si>
  <si>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</si>
  <si>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</si>
  <si>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</si>
  <si>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</si>
  <si>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</si>
  <si>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</si>
  <si>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</si>
  <si>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</si>
  <si>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</si>
  <si>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</si>
  <si>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</si>
  <si>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</si>
  <si>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</si>
  <si>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</si>
  <si>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</si>
  <si>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</si>
  <si>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</si>
  <si>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</si>
  <si>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</si>
  <si>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</si>
  <si>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</si>
  <si>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</si>
  <si>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</si>
  <si>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</si>
  <si>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</si>
  <si>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</si>
  <si>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</si>
  <si>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</si>
  <si>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</si>
  <si>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</si>
  <si>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</si>
  <si>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</si>
  <si>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</si>
  <si>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</si>
  <si>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</si>
  <si>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</si>
  <si>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</si>
  <si>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</si>
  <si>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</si>
  <si>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</si>
  <si>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</si>
  <si>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</si>
  <si>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</si>
  <si>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</si>
  <si>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</si>
  <si>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</si>
  <si>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</si>
  <si>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</si>
  <si>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</si>
  <si>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</si>
  <si>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</si>
  <si>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</si>
  <si>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</si>
  <si>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</si>
  <si>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</si>
  <si>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</si>
  <si>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</si>
  <si>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</si>
  <si>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</si>
  <si>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</si>
  <si>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</si>
  <si>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</si>
  <si>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</si>
  <si>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</si>
  <si>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</si>
  <si>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</si>
  <si>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</si>
  <si>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</si>
  <si>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</si>
  <si>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</si>
  <si>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</si>
  <si>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</si>
  <si>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</si>
  <si>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</si>
  <si>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</si>
  <si>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</si>
  <si>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</si>
  <si>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</si>
  <si>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</si>
  <si>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</si>
  <si>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</si>
  <si>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</si>
  <si>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</si>
  <si>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</si>
  <si>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</si>
  <si>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</si>
  <si>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</si>
  <si>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</si>
  <si>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</si>
  <si>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</si>
  <si>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</si>
  <si>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</si>
  <si>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</si>
  <si>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</si>
  <si>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</si>
  <si>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</si>
  <si>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</si>
  <si>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</si>
  <si>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</si>
  <si>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</si>
  <si>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</si>
  <si>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</si>
  <si>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</si>
  <si>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</si>
  <si>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</si>
  <si>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</si>
  <si>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</si>
  <si>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</si>
  <si>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</si>
  <si>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</si>
  <si>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</si>
  <si>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</si>
  <si>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</si>
  <si>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</si>
  <si>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</si>
  <si>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</si>
  <si>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</si>
  <si>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</si>
  <si>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</si>
  <si>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</si>
  <si>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</si>
  <si>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</si>
  <si>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</si>
  <si>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</si>
  <si>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</si>
  <si>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</si>
  <si>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</si>
  <si>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</si>
  <si>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</si>
  <si>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</si>
  <si>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</si>
  <si>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</si>
  <si>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</si>
  <si>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</si>
  <si>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</si>
  <si>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</si>
  <si>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</si>
  <si>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</si>
  <si>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</si>
  <si>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</si>
  <si>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</si>
  <si>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</si>
  <si>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</si>
  <si>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</si>
  <si>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</si>
  <si>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</si>
  <si>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</si>
  <si>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</si>
  <si>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</si>
  <si>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</si>
  <si>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</si>
  <si>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</si>
  <si>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</si>
  <si>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</si>
  <si>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</si>
  <si>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</si>
  <si>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</si>
  <si>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</si>
  <si>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</si>
  <si>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</si>
  <si>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</si>
  <si>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</si>
  <si>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</si>
  <si>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</si>
  <si>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</si>
  <si>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</si>
  <si>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</si>
  <si>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</si>
  <si>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</si>
  <si>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</si>
  <si>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</si>
  <si>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</si>
  <si>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</si>
  <si>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</si>
  <si>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</si>
  <si>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</si>
  <si>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</si>
  <si>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</si>
  <si>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</si>
  <si>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</si>
  <si>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</si>
  <si>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</si>
  <si>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</si>
  <si>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</si>
  <si>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</si>
  <si>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</si>
  <si>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</si>
  <si>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</si>
  <si>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</si>
  <si>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</si>
  <si>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</si>
  <si>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</si>
  <si>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</si>
  <si>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</si>
  <si>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</si>
  <si>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</si>
  <si>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</si>
  <si>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</si>
  <si>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</si>
  <si>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</si>
  <si>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</si>
  <si>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</si>
  <si>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</si>
  <si>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</si>
  <si>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</si>
  <si>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</si>
  <si>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</si>
  <si>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</si>
  <si>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</si>
  <si>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</si>
  <si>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</si>
  <si>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</si>
  <si>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</si>
  <si>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</si>
  <si>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</si>
  <si>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</si>
  <si>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</si>
  <si>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</si>
  <si>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</si>
  <si>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</si>
  <si>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</si>
  <si>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</si>
  <si>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</si>
  <si>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</si>
  <si>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</si>
  <si>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</si>
  <si>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</si>
  <si>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</si>
  <si>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</si>
  <si>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</si>
  <si>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</si>
  <si>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</si>
  <si>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</si>
  <si>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</si>
  <si>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</si>
  <si>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</si>
  <si>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</si>
  <si>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</si>
  <si>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</si>
  <si>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</si>
  <si>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</si>
  <si>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</si>
  <si>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</si>
  <si>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</si>
  <si>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</si>
  <si>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</si>
  <si>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</si>
  <si>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</si>
  <si>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</si>
  <si>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</si>
  <si>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</si>
  <si>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</si>
  <si>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</si>
  <si>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</si>
  <si>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</si>
  <si>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</si>
  <si>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</si>
  <si>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</si>
  <si>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</si>
  <si>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</si>
  <si>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</si>
  <si>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</si>
  <si>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</si>
  <si>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</si>
  <si>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</si>
  <si>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</si>
  <si>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</si>
  <si>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</si>
  <si>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</si>
  <si>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</si>
  <si>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</si>
  <si>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</si>
  <si>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</si>
  <si>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</si>
  <si>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</si>
  <si>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</si>
  <si>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</si>
  <si>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</si>
  <si>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</si>
  <si>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</si>
  <si>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</si>
  <si>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</si>
  <si>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</si>
  <si>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</si>
  <si>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</si>
  <si>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</si>
  <si>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</si>
  <si>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</si>
  <si>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</si>
  <si>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</si>
  <si>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</si>
  <si>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</si>
  <si>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</si>
  <si>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</si>
  <si>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</si>
  <si>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</si>
  <si>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</si>
  <si>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</si>
  <si>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</si>
  <si>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</si>
  <si>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</si>
  <si>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</si>
  <si>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</si>
  <si>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</si>
  <si>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</si>
  <si>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</si>
  <si>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</si>
  <si>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</si>
  <si>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</si>
  <si>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</si>
  <si>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</si>
  <si>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</si>
  <si>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</si>
  <si>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</si>
  <si>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</si>
  <si>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</si>
  <si>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</si>
  <si>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</si>
  <si>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</si>
  <si>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</si>
  <si>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</si>
  <si>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</si>
  <si>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</si>
  <si>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</si>
  <si>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</si>
  <si>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</si>
  <si>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</si>
  <si>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</si>
  <si>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</si>
  <si>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</si>
  <si>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</si>
  <si>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</si>
  <si>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</si>
  <si>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</si>
  <si>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</si>
  <si>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</si>
  <si>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</si>
  <si>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</si>
  <si>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</si>
  <si>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</si>
  <si>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</si>
  <si>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</si>
  <si>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</si>
  <si>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</si>
  <si>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</si>
  <si>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</si>
  <si>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</si>
  <si>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</si>
  <si>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</si>
  <si>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</si>
  <si>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</si>
  <si>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</si>
  <si>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</si>
  <si>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</si>
  <si>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</si>
  <si>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</si>
  <si>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</si>
  <si>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</si>
  <si>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</si>
  <si>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</si>
  <si>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</si>
  <si>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</si>
  <si>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</si>
  <si>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</si>
  <si>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</si>
  <si>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</si>
  <si>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</si>
  <si>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</si>
  <si>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</si>
  <si>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</si>
  <si>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</si>
  <si>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</si>
  <si>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</si>
  <si>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</si>
  <si>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</si>
  <si>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</si>
  <si>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</si>
  <si>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</si>
  <si>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</si>
  <si>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</si>
  <si>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</si>
  <si>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</si>
  <si>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</si>
  <si>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</si>
  <si>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</si>
  <si>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</si>
  <si>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</si>
  <si>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</si>
  <si>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</si>
  <si>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</si>
  <si>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</si>
  <si>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</si>
  <si>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</si>
  <si>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</si>
  <si>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</si>
  <si>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</si>
  <si>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</si>
  <si>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</si>
  <si>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</si>
  <si>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</si>
  <si>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</si>
  <si>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</si>
  <si>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</si>
  <si>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</si>
  <si>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</si>
  <si>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</si>
  <si>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</si>
  <si>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</si>
  <si>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</si>
  <si>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</si>
  <si>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</si>
  <si>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</si>
  <si>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</si>
  <si>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</si>
  <si>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</si>
  <si>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</si>
  <si>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</si>
  <si>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</si>
  <si>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</si>
  <si>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</si>
  <si>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</si>
  <si>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</si>
  <si>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</si>
  <si>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</si>
  <si>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</si>
  <si>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</si>
  <si>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</si>
  <si>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</si>
  <si>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</si>
  <si>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</si>
  <si>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</si>
  <si>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</si>
  <si>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</si>
  <si>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</si>
  <si>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</si>
  <si>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</si>
  <si>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</si>
  <si>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</si>
  <si>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</si>
  <si>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</si>
  <si>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</si>
  <si>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</si>
  <si>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</si>
  <si>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</si>
  <si>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</si>
  <si>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</si>
  <si>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</si>
  <si>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</si>
  <si>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</si>
  <si>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</si>
  <si>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</si>
  <si>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</si>
  <si>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</si>
  <si>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</si>
  <si>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</si>
  <si>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</si>
  <si>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</si>
  <si>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</si>
  <si>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</si>
  <si>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</si>
  <si>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</si>
  <si>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</si>
  <si>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</si>
  <si>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</si>
  <si>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</si>
  <si>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</si>
  <si>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</si>
  <si>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</si>
  <si>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</si>
  <si>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</si>
  <si>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</si>
  <si>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</si>
  <si>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</si>
  <si>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</si>
  <si>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</si>
  <si>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</si>
  <si>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</si>
  <si>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</si>
  <si>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</si>
  <si>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</si>
  <si>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</si>
  <si>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</si>
  <si>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</si>
  <si>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</si>
  <si>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</si>
  <si>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</si>
  <si>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</si>
  <si>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</si>
  <si>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</si>
  <si>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</si>
  <si>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</si>
  <si>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</si>
  <si>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</si>
  <si>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</si>
  <si>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</si>
  <si>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</si>
  <si>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</si>
  <si>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</si>
  <si>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</si>
  <si>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</si>
  <si>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</si>
  <si>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</si>
  <si>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</si>
  <si>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</si>
  <si>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</si>
  <si>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</si>
  <si>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</si>
  <si>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</si>
  <si>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</si>
  <si>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</si>
  <si>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</si>
  <si>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</si>
  <si>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</si>
  <si>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</si>
  <si>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</si>
  <si>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</si>
  <si>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</si>
  <si>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</si>
  <si>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</si>
  <si>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</si>
  <si>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</si>
  <si>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</si>
  <si>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</si>
  <si>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</si>
  <si>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</si>
  <si>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</si>
  <si>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</si>
  <si>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</si>
  <si>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</si>
  <si>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</si>
  <si>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</si>
  <si>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</si>
  <si>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</si>
  <si>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</si>
  <si>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</si>
  <si>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</si>
  <si>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</si>
  <si>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</si>
  <si>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</si>
  <si>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</si>
  <si>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</si>
  <si>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</si>
  <si>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</si>
  <si>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</si>
  <si>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</si>
  <si>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</si>
  <si>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</si>
  <si>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</si>
  <si>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</si>
  <si>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</si>
  <si>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</si>
  <si>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</si>
  <si>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</si>
  <si>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</si>
  <si>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</si>
  <si>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</si>
  <si>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</si>
  <si>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</si>
  <si>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</si>
  <si>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</si>
  <si>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</si>
  <si>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</si>
  <si>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</si>
  <si>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</si>
  <si>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</si>
  <si>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</si>
  <si>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</si>
  <si>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</si>
  <si>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</si>
  <si>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</si>
  <si>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</si>
  <si>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</si>
  <si>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</si>
  <si>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</si>
  <si>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</si>
  <si>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</si>
  <si>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</si>
  <si>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</si>
  <si>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</si>
  <si>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</si>
  <si>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</si>
  <si>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</si>
  <si>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</si>
  <si>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</si>
  <si>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</si>
  <si>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</si>
  <si>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</si>
  <si>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</si>
  <si>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</si>
  <si>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</si>
  <si>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</si>
  <si>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</si>
  <si>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</si>
  <si>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</si>
  <si>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</si>
  <si>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</si>
  <si>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</si>
  <si>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</si>
  <si>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</si>
  <si>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</si>
  <si>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</si>
  <si>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</si>
  <si>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</si>
  <si>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</si>
  <si>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</si>
  <si>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</si>
  <si>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</si>
  <si>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</si>
  <si>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</si>
  <si>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</si>
  <si>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</si>
  <si>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</si>
  <si>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</si>
  <si>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</si>
  <si>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</si>
  <si>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</si>
  <si>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</si>
  <si>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</si>
  <si>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</si>
  <si>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</si>
  <si>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</si>
  <si>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</si>
  <si>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</si>
  <si>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</si>
  <si>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</si>
  <si>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</si>
  <si>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</si>
  <si>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</si>
  <si>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</si>
  <si>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</si>
  <si>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</si>
  <si>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</si>
  <si>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</si>
  <si>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</si>
  <si>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</si>
  <si>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</si>
  <si>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</si>
  <si>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</si>
  <si>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</si>
  <si>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</si>
  <si>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</si>
  <si>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</si>
  <si>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</si>
  <si>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</si>
  <si>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</si>
  <si>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</si>
  <si>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</si>
  <si>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</si>
  <si>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</si>
  <si>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</si>
  <si>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</si>
  <si>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</si>
  <si>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</si>
  <si>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</si>
  <si>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</si>
  <si>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</si>
  <si>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</si>
  <si>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</si>
  <si>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</si>
  <si>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</si>
  <si>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</si>
  <si>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</si>
  <si>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</si>
  <si>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</si>
  <si>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</si>
  <si>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</si>
  <si>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</si>
  <si>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</si>
  <si>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</si>
  <si>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</si>
  <si>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</si>
  <si>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</si>
  <si>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</si>
  <si>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</si>
  <si>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</si>
  <si>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</si>
  <si>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</si>
  <si>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</si>
  <si>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</si>
  <si>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</si>
  <si>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</si>
  <si>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</si>
  <si>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</si>
  <si>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</si>
  <si>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</si>
  <si>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</si>
  <si>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</si>
  <si>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</si>
  <si>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</si>
  <si>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</si>
  <si>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</si>
  <si>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</si>
  <si>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</si>
  <si>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</si>
  <si>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</si>
  <si>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</si>
  <si>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</si>
  <si>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</si>
  <si>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</si>
  <si>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</si>
  <si>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</si>
  <si>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</si>
  <si>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</si>
  <si>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</si>
  <si>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</si>
  <si>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</si>
  <si>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</si>
  <si>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</si>
  <si>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</si>
  <si>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</si>
  <si>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</si>
  <si>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</si>
  <si>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</si>
  <si>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</si>
  <si>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</si>
  <si>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</si>
  <si>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</si>
  <si>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</si>
  <si>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</si>
  <si>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</si>
  <si>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</si>
  <si>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</si>
  <si>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</si>
  <si>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</si>
  <si>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</si>
  <si>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</si>
  <si>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</si>
  <si>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</si>
  <si>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</si>
  <si>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</si>
  <si>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</si>
  <si>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</si>
  <si>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</si>
  <si>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</si>
  <si>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</si>
  <si>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</si>
  <si>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</si>
  <si>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</si>
  <si>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</si>
  <si>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</si>
  <si>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</si>
  <si>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</si>
  <si>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</si>
  <si>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</si>
  <si>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</si>
  <si>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</si>
  <si>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</si>
  <si>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</si>
  <si>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</si>
  <si>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</si>
  <si>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</si>
  <si>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</si>
  <si>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</si>
  <si>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</si>
  <si>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</si>
  <si>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</si>
  <si>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</si>
  <si>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</si>
  <si>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</si>
  <si>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</si>
  <si>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</si>
  <si>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</si>
  <si>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</si>
  <si>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</si>
  <si>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</si>
  <si>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</si>
  <si>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</si>
  <si>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</si>
  <si>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</si>
  <si>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</si>
  <si>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</si>
  <si>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</si>
  <si>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</si>
  <si>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</si>
  <si>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</si>
  <si>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</si>
  <si>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</si>
  <si>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</si>
  <si>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</si>
  <si>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</si>
  <si>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</si>
  <si>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</si>
  <si>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</si>
  <si>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</si>
  <si>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</si>
  <si>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</si>
  <si>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</si>
  <si>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</si>
  <si>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</si>
  <si>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</si>
  <si>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</si>
  <si>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</si>
  <si>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</si>
  <si>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</si>
  <si>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</si>
  <si>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</si>
  <si>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</si>
  <si>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</si>
  <si>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</si>
  <si>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</si>
  <si>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</si>
  <si>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</si>
  <si>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</si>
  <si>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</si>
  <si>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</si>
  <si>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</si>
  <si>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</si>
  <si>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</si>
  <si>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</si>
  <si>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</si>
  <si>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</si>
  <si>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</si>
  <si>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</si>
  <si>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</si>
  <si>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</si>
  <si>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</si>
  <si>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</si>
  <si>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</si>
  <si>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</si>
  <si>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</si>
  <si>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</si>
  <si>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</si>
  <si>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</si>
  <si>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</si>
  <si>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</si>
  <si>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</si>
  <si>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</si>
  <si>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</si>
  <si>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</si>
  <si>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</si>
  <si>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</si>
  <si>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</si>
  <si>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</si>
  <si>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</si>
  <si>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</si>
  <si>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</si>
  <si>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</si>
  <si>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</si>
  <si>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</si>
  <si>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</si>
  <si>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</si>
  <si>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</si>
  <si>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</si>
  <si>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</si>
  <si>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</si>
  <si>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</si>
  <si>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</si>
  <si>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</si>
  <si>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</si>
  <si>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</si>
  <si>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</si>
  <si>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</si>
  <si>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</si>
  <si>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</si>
  <si>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</si>
  <si>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</si>
  <si>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</si>
  <si>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</si>
  <si>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</si>
  <si>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</si>
  <si>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</si>
  <si>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</si>
  <si>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</si>
  <si>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</si>
  <si>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</si>
  <si>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</si>
  <si>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</si>
  <si>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</si>
  <si>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</si>
  <si>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</si>
  <si>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</si>
  <si>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</si>
  <si>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</si>
  <si>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</si>
  <si>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</si>
  <si>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</si>
  <si>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</si>
  <si>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</si>
  <si>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</si>
  <si>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</si>
  <si>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</si>
  <si>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</si>
  <si>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</si>
  <si>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</si>
  <si>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</si>
  <si>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</si>
  <si>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</si>
  <si>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</si>
  <si>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</si>
  <si>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</si>
  <si>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</si>
  <si>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</si>
  <si>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</si>
  <si>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</si>
  <si>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</si>
  <si>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</si>
  <si>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</si>
  <si>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</si>
  <si>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</si>
  <si>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</si>
  <si>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</si>
  <si>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</si>
  <si>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</si>
  <si>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</si>
  <si>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</si>
  <si>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</si>
  <si>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</si>
  <si>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</si>
  <si>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</si>
  <si>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</si>
  <si>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</si>
  <si>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</si>
  <si>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</si>
  <si>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</si>
  <si>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</si>
  <si>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</si>
  <si>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</si>
  <si>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</si>
  <si>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</si>
  <si>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</si>
  <si>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</si>
  <si>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</si>
  <si>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</si>
  <si>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</si>
  <si>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</si>
  <si>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</si>
  <si>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</si>
  <si>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</si>
  <si>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</si>
  <si>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</si>
  <si>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</si>
  <si>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</si>
  <si>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</si>
  <si>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</si>
  <si>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</si>
  <si>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</si>
  <si>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</si>
  <si>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</si>
  <si>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</si>
  <si>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</si>
  <si>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</si>
  <si>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</si>
  <si>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</si>
  <si>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</si>
  <si>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</si>
  <si>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</si>
  <si>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</si>
  <si>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</si>
  <si>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</si>
  <si>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</si>
  <si>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</si>
  <si>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</si>
  <si>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</si>
  <si>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</si>
  <si>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</si>
  <si>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</si>
  <si>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</si>
  <si>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</si>
  <si>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</si>
  <si>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</si>
  <si>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</si>
  <si>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</si>
  <si>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</si>
  <si>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</si>
  <si>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</si>
  <si>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</si>
  <si>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</si>
  <si>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</si>
  <si>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</si>
  <si>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</si>
  <si>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</si>
  <si>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</si>
  <si>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</si>
  <si>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</si>
  <si>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</si>
  <si>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</si>
  <si>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</si>
  <si>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</si>
  <si>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</si>
  <si>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</si>
  <si>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</si>
  <si>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</si>
  <si>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</si>
  <si>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</si>
  <si>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</si>
  <si>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</si>
  <si>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</si>
  <si>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</si>
  <si>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</si>
  <si>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</si>
  <si>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</si>
  <si>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</si>
  <si>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</si>
  <si>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</si>
  <si>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</si>
  <si>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</si>
  <si>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</si>
  <si>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</si>
  <si>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</si>
  <si>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</si>
  <si>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</si>
  <si>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</si>
  <si>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</si>
  <si>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</si>
  <si>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</si>
  <si>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</si>
  <si>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</si>
  <si>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</si>
  <si>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</si>
  <si>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</si>
  <si>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</si>
  <si>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</si>
  <si>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</si>
  <si>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</si>
  <si>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</si>
  <si>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</si>
  <si>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</si>
  <si>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</si>
  <si>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</si>
  <si>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</si>
  <si>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</si>
  <si>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</si>
  <si>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</si>
  <si>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</si>
  <si>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</si>
  <si>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</si>
  <si>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</si>
  <si>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</si>
  <si>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</si>
  <si>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</si>
  <si>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</si>
  <si>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</si>
  <si>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</si>
  <si>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</si>
  <si>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</si>
  <si>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</si>
  <si>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</si>
  <si>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</si>
  <si>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</si>
  <si>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</si>
  <si>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</si>
  <si>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</si>
  <si>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</si>
  <si>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</si>
  <si>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</si>
  <si>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</si>
  <si>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</si>
  <si>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</si>
  <si>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</si>
  <si>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</si>
  <si>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</si>
  <si>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</si>
  <si>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</si>
  <si>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</si>
  <si>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</si>
  <si>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</si>
  <si>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</si>
  <si>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</si>
  <si>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</si>
  <si>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</si>
  <si>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</si>
  <si>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</si>
  <si>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</si>
  <si>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</si>
  <si>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</si>
  <si>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</si>
  <si>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</si>
  <si>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</si>
  <si>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</si>
  <si>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</si>
  <si>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</si>
  <si>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</si>
  <si>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</si>
  <si>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</si>
  <si>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</si>
  <si>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</si>
  <si>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</si>
  <si>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</si>
  <si>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</si>
  <si>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</si>
  <si>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</si>
  <si>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</si>
  <si>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</si>
  <si>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</si>
  <si>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</si>
  <si>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</si>
  <si>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</si>
  <si>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</si>
  <si>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</si>
  <si>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</si>
  <si>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</si>
  <si>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</si>
  <si>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</si>
  <si>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</si>
  <si>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</si>
  <si>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</si>
  <si>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</si>
  <si>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</si>
  <si>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</si>
  <si>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</si>
  <si>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</si>
  <si>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</si>
  <si>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</si>
  <si>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</si>
  <si>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</si>
  <si>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</si>
  <si>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</si>
  <si>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</si>
  <si>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</si>
  <si>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</si>
  <si>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</si>
  <si>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</si>
  <si>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</si>
  <si>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</si>
  <si>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</si>
  <si>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</si>
  <si>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</si>
  <si>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</si>
  <si>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</si>
  <si>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</si>
  <si>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</si>
  <si>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</si>
  <si>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</si>
  <si>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</si>
  <si>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</si>
  <si>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</si>
  <si>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</si>
  <si>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</si>
  <si>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</si>
  <si>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</si>
  <si>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</si>
  <si>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</si>
  <si>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</si>
  <si>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</si>
  <si>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</si>
  <si>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</si>
  <si>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</si>
  <si>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</si>
  <si>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</si>
  <si>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</si>
  <si>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</si>
  <si>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</si>
  <si>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</si>
  <si>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</si>
  <si>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</si>
  <si>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</si>
  <si>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</si>
  <si>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</si>
  <si>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</si>
  <si>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</si>
  <si>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</si>
  <si>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</si>
  <si>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</si>
  <si>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</si>
  <si>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</si>
  <si>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</si>
  <si>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</si>
  <si>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</si>
  <si>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</si>
  <si>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</si>
  <si>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</si>
  <si>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</si>
  <si>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</si>
  <si>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</si>
  <si>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</si>
  <si>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</si>
  <si>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</si>
  <si>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</si>
  <si>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</si>
  <si>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</si>
  <si>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</si>
  <si>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</si>
  <si>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</si>
  <si>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</si>
  <si>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</si>
  <si>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</si>
  <si>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</si>
  <si>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</si>
  <si>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</si>
  <si>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</si>
  <si>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</si>
  <si>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</si>
  <si>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</si>
  <si>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</si>
  <si>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</si>
  <si>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</si>
  <si>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</si>
  <si>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</si>
  <si>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</si>
  <si>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</si>
  <si>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</si>
  <si>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</si>
  <si>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</si>
  <si>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</si>
  <si>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</si>
  <si>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</si>
  <si>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</si>
  <si>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</si>
  <si>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</si>
  <si>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</si>
  <si>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</si>
  <si>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</si>
  <si>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</si>
  <si>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</si>
  <si>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</si>
  <si>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</si>
  <si>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</si>
  <si>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</si>
  <si>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</si>
  <si>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</si>
  <si>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</si>
  <si>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</si>
  <si>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</si>
  <si>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</si>
  <si>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</si>
  <si>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</si>
  <si>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</si>
  <si>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</si>
  <si>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</si>
  <si>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</si>
  <si>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</si>
  <si>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</si>
  <si>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</si>
  <si>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</si>
  <si>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</si>
  <si>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</si>
  <si>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</si>
  <si>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</si>
  <si>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</si>
  <si>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</si>
  <si>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</si>
  <si>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</si>
  <si>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</si>
  <si>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</si>
  <si>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</si>
  <si>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</si>
  <si>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</si>
  <si>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</si>
  <si>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</si>
  <si>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</si>
  <si>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</si>
  <si>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</si>
  <si>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</si>
  <si>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</si>
  <si>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</si>
  <si>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</si>
  <si>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</si>
  <si>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</si>
  <si>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</si>
  <si>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</si>
  <si>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</si>
  <si>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</si>
  <si>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</si>
  <si>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</si>
  <si>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</si>
  <si>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</si>
  <si>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</si>
  <si>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</si>
  <si>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</si>
  <si>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</si>
  <si>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</si>
  <si>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</si>
  <si>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</si>
  <si>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</si>
  <si>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</si>
  <si>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</si>
  <si>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</si>
  <si>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</si>
  <si>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</si>
  <si>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</si>
  <si>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</si>
  <si>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</si>
  <si>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</si>
  <si>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</si>
  <si>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</si>
  <si>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</si>
  <si>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</si>
  <si>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</si>
  <si>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</si>
  <si>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</si>
  <si>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</si>
  <si>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</si>
  <si>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</si>
  <si>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</si>
  <si>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</si>
  <si>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</si>
  <si>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</si>
  <si>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</si>
  <si>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</si>
  <si>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</si>
  <si>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</si>
  <si>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</si>
  <si>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</si>
  <si>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</si>
  <si>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</si>
  <si>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</si>
  <si>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</si>
  <si>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</si>
  <si>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</si>
  <si>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</si>
  <si>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</si>
  <si>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</si>
  <si>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</si>
  <si>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</si>
  <si>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</si>
  <si>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</si>
  <si>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</si>
  <si>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</si>
  <si>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</si>
  <si>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</si>
  <si>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</si>
  <si>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</si>
  <si>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</si>
  <si>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</si>
  <si>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</si>
  <si>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</si>
  <si>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</si>
  <si>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</si>
  <si>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</si>
  <si>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</si>
  <si>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</si>
  <si>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</si>
  <si>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</si>
  <si>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</si>
  <si>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</si>
  <si>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</si>
  <si>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</si>
  <si>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</si>
  <si>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</si>
  <si>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</si>
  <si>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</si>
  <si>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</si>
  <si>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</si>
  <si>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</si>
  <si>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</si>
  <si>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</si>
  <si>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</si>
  <si>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</si>
  <si>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</si>
  <si>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</si>
  <si>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</si>
  <si>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</si>
  <si>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</si>
  <si>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</si>
  <si>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</si>
  <si>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</si>
  <si>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</si>
  <si>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</si>
  <si>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</si>
  <si>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</si>
  <si>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</si>
  <si>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</si>
  <si>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</si>
  <si>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</si>
  <si>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</si>
  <si>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</si>
  <si>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</si>
  <si>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</si>
  <si>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</si>
  <si>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</si>
  <si>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</si>
  <si>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</si>
  <si>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</si>
  <si>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</si>
  <si>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</si>
  <si>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</si>
  <si>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</si>
  <si>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</si>
  <si>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</si>
  <si>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</si>
  <si>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</si>
  <si>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</si>
  <si>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</si>
  <si>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</si>
  <si>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</si>
  <si>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</si>
  <si>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</si>
  <si>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</si>
  <si>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</si>
  <si>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</si>
  <si>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</si>
  <si>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</si>
  <si>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</si>
  <si>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</si>
  <si>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</si>
  <si>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</si>
  <si>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</si>
  <si>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</si>
  <si>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</si>
  <si>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</si>
  <si>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</si>
  <si>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</si>
  <si>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</si>
  <si>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</si>
  <si>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</si>
  <si>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</si>
  <si>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</si>
  <si>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</si>
  <si>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</si>
  <si>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</si>
  <si>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</si>
  <si>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</si>
  <si>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</si>
  <si>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</si>
  <si>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</si>
  <si>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</si>
  <si>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</si>
  <si>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</si>
  <si>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</si>
  <si>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</si>
  <si>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</si>
  <si>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</si>
  <si>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</si>
  <si>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</si>
  <si>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</si>
  <si>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</si>
  <si>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</si>
  <si>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</si>
  <si>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</si>
  <si>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</si>
  <si>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</si>
  <si>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</si>
  <si>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</si>
  <si>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</si>
  <si>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</si>
  <si>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</si>
  <si>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</si>
  <si>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</si>
  <si>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</si>
  <si>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</si>
  <si>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</si>
  <si>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</si>
  <si>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</si>
  <si>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</si>
  <si>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</si>
  <si>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</si>
  <si>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</si>
  <si>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</si>
  <si>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</si>
  <si>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</si>
  <si>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</si>
  <si>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</si>
  <si>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</si>
  <si>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</si>
  <si>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</si>
  <si>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</si>
  <si>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</si>
  <si>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</si>
  <si>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</si>
  <si>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</si>
  <si>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</si>
  <si>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</si>
  <si>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</si>
  <si>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</si>
  <si>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</si>
  <si>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</si>
  <si>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</si>
  <si>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</si>
  <si>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</si>
  <si>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</si>
  <si>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</si>
  <si>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</si>
  <si>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</si>
  <si>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</si>
  <si>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</si>
  <si>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</si>
  <si>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</si>
  <si>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</si>
  <si>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</si>
  <si>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</si>
  <si>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</si>
  <si>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</si>
  <si>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</si>
  <si>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</si>
  <si>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</si>
  <si>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</si>
  <si>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</si>
  <si>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</si>
  <si>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</si>
  <si>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</si>
  <si>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</si>
  <si>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</si>
  <si>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</si>
  <si>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</si>
  <si>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</si>
  <si>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</si>
  <si>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</si>
  <si>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</si>
  <si>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</si>
  <si>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</si>
  <si>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</si>
  <si>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</si>
  <si>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</si>
  <si>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</si>
  <si>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</si>
  <si>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</si>
  <si>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</si>
  <si>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</si>
  <si>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</si>
  <si>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</si>
  <si>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</si>
  <si>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</si>
  <si>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</si>
  <si>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</si>
  <si>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</si>
  <si>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</si>
  <si>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</si>
  <si>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</si>
  <si>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</si>
  <si>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</si>
  <si>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</si>
  <si>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</si>
  <si>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</si>
  <si>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</si>
  <si>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</si>
  <si>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</si>
  <si>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</si>
  <si>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</si>
  <si>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</si>
  <si>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</si>
  <si>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</si>
  <si>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</si>
  <si>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</si>
  <si>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</si>
  <si>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</si>
  <si>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</si>
  <si>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</si>
  <si>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</si>
  <si>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</si>
  <si>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</si>
  <si>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</si>
  <si>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</si>
  <si>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</si>
  <si>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</si>
  <si>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</si>
  <si>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</si>
  <si>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</si>
  <si>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</si>
  <si>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</si>
  <si>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</si>
  <si>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</si>
  <si>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</si>
  <si>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</si>
  <si>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</si>
  <si>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</si>
  <si>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</si>
  <si>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</si>
  <si>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</si>
  <si>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</si>
  <si>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</si>
  <si>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</si>
  <si>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</si>
  <si>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</si>
  <si>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</si>
  <si>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</si>
  <si>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</si>
  <si>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</si>
  <si>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</si>
  <si>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</si>
  <si>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</si>
  <si>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</si>
  <si>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</si>
  <si>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</si>
  <si>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</si>
  <si>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</si>
  <si>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</si>
  <si>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</si>
  <si>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</si>
  <si>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</si>
  <si>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</si>
  <si>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</si>
  <si>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</si>
  <si>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</si>
  <si>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</si>
  <si>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</si>
  <si>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</si>
  <si>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</si>
  <si>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</si>
  <si>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</si>
  <si>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</si>
  <si>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</si>
  <si>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</si>
  <si>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</si>
  <si>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</si>
  <si>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</si>
  <si>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</si>
  <si>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</si>
  <si>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</si>
  <si>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</si>
  <si>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</si>
  <si>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</si>
  <si>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</si>
  <si>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</si>
  <si>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</si>
  <si>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</si>
  <si>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</si>
  <si>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</si>
  <si>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</si>
  <si>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</si>
  <si>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</si>
  <si>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</si>
  <si>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</si>
  <si>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</si>
  <si>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</si>
  <si>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</si>
  <si>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</si>
  <si>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</si>
  <si>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</si>
  <si>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</si>
  <si>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</si>
  <si>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</si>
  <si>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</si>
  <si>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</si>
  <si>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</si>
  <si>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</si>
  <si>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</si>
  <si>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</si>
  <si>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</si>
  <si>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</si>
  <si>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</si>
  <si>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</si>
  <si>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</si>
  <si>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</si>
  <si>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</si>
  <si>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</si>
  <si>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</si>
  <si>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</si>
  <si>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</si>
  <si>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</si>
  <si>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</si>
  <si>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</si>
  <si>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</si>
  <si>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</si>
  <si>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</si>
  <si>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</si>
  <si>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</si>
  <si>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</si>
  <si>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</si>
  <si>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</si>
  <si>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</si>
  <si>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</si>
  <si>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</si>
  <si>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</si>
  <si>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</si>
  <si>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</si>
  <si>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</si>
  <si>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</si>
  <si>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</si>
  <si>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</si>
  <si>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</si>
  <si>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</si>
  <si>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</si>
  <si>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</si>
  <si>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</si>
  <si>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</si>
  <si>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</si>
  <si>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</si>
  <si>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</si>
  <si>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</si>
  <si>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</si>
  <si>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</si>
  <si>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</si>
  <si>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</si>
  <si>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</si>
  <si>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</si>
  <si>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</si>
  <si>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</si>
  <si>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</si>
  <si>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</si>
  <si>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</si>
  <si>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</si>
  <si>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</si>
  <si>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</si>
  <si>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</si>
  <si>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</si>
  <si>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</si>
  <si>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</si>
  <si>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</si>
  <si>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</si>
  <si>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</si>
  <si>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</si>
  <si>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</si>
  <si>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</si>
  <si>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</si>
  <si>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</si>
  <si>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</si>
  <si>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</si>
  <si>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</si>
  <si>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</si>
  <si>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</si>
  <si>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</si>
  <si>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</si>
  <si>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</si>
  <si>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</si>
  <si>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</si>
  <si>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</si>
  <si>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</si>
  <si>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</si>
  <si>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</si>
  <si>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</si>
  <si>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</si>
  <si>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</si>
  <si>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</si>
  <si>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</si>
  <si>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</si>
  <si>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</si>
  <si>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</si>
  <si>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</si>
  <si>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</si>
  <si>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</si>
  <si>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</si>
  <si>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</si>
  <si>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</si>
  <si>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</si>
  <si>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</si>
  <si>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</si>
  <si>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</si>
  <si>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</si>
  <si>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</si>
  <si>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</si>
  <si>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</si>
  <si>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</si>
  <si>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</si>
  <si>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</si>
  <si>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</si>
  <si>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</si>
  <si>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</si>
  <si>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</si>
  <si>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</si>
  <si>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</si>
  <si>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</si>
  <si>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</si>
  <si>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</si>
  <si>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</si>
  <si>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</si>
  <si>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</si>
  <si>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</si>
  <si>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</si>
  <si>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</si>
  <si>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</si>
  <si>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</si>
  <si>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</si>
  <si>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</si>
  <si>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</si>
  <si>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</si>
  <si>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</si>
  <si>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</si>
  <si>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</si>
  <si>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</si>
  <si>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</si>
  <si>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</si>
  <si>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</si>
  <si>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</si>
  <si>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</si>
  <si>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</si>
  <si>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</si>
  <si>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</si>
  <si>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</si>
  <si>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</si>
  <si>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</si>
  <si>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</si>
  <si>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</si>
  <si>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</si>
  <si>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</si>
  <si>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</si>
  <si>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</si>
  <si>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</si>
  <si>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</si>
  <si>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</si>
  <si>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</si>
  <si>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</si>
  <si>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</si>
  <si>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</si>
  <si>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</si>
  <si>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</si>
  <si>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</si>
  <si>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</si>
  <si>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</si>
  <si>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</si>
  <si>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</si>
  <si>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</si>
  <si>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</si>
  <si>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</si>
  <si>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</si>
  <si>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</si>
  <si>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</si>
  <si>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</si>
  <si>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</si>
  <si>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</si>
  <si>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</si>
  <si>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</si>
  <si>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</si>
  <si>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</si>
  <si>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</si>
  <si>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</si>
  <si>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</si>
  <si>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</si>
  <si>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</si>
  <si>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</si>
  <si>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</si>
  <si>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</si>
  <si>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</si>
  <si>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</si>
  <si>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</si>
  <si>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</si>
  <si>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</si>
  <si>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</si>
  <si>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</si>
  <si>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</si>
  <si>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</si>
  <si>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</si>
  <si>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</si>
  <si>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</si>
  <si>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</si>
  <si>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</si>
  <si>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</si>
  <si>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</si>
  <si>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</si>
  <si>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</si>
  <si>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</si>
  <si>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</si>
  <si>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</si>
  <si>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</si>
  <si>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</si>
  <si>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</si>
  <si>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</si>
  <si>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</si>
  <si>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</si>
  <si>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</si>
  <si>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</si>
  <si>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</si>
  <si>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</si>
  <si>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</si>
  <si>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</si>
  <si>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</si>
  <si>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</si>
  <si>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</si>
  <si>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</si>
  <si>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</si>
  <si>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</si>
  <si>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</si>
  <si>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</si>
  <si>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</si>
  <si>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</si>
  <si>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</si>
  <si>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</si>
  <si>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</si>
  <si>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</si>
  <si>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</si>
  <si>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</si>
  <si>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</si>
  <si>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</si>
  <si>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</si>
  <si>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</si>
  <si>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</si>
  <si>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</si>
  <si>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</si>
  <si>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</si>
  <si>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</si>
  <si>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</si>
  <si>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</si>
  <si>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</si>
  <si>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</si>
  <si>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</si>
  <si>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</si>
  <si>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</si>
  <si>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</si>
  <si>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</si>
  <si>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</si>
  <si>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</si>
  <si>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</si>
  <si>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</si>
  <si>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</si>
  <si>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</si>
  <si>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</si>
  <si>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</si>
  <si>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</si>
  <si>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</si>
  <si>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</si>
  <si>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</si>
  <si>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</si>
  <si>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</si>
  <si>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</si>
  <si>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</si>
  <si>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</si>
  <si>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</si>
  <si>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</si>
  <si>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</si>
  <si>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</si>
  <si>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</si>
  <si>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</si>
  <si>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</si>
  <si>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</si>
  <si>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</si>
  <si>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</si>
  <si>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</si>
  <si>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</si>
  <si>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</si>
  <si>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</si>
  <si>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</si>
  <si>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</si>
  <si>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</si>
  <si>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</si>
  <si>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</si>
  <si>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</si>
  <si>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</si>
  <si>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</si>
  <si>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</si>
  <si>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</si>
  <si>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</si>
  <si>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</si>
  <si>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</si>
  <si>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</si>
  <si>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</si>
  <si>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</si>
  <si>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</si>
  <si>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</si>
  <si>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</si>
  <si>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</si>
  <si>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</si>
  <si>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</si>
  <si>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</si>
  <si>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</si>
  <si>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</si>
  <si>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</si>
  <si>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</si>
  <si>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</si>
  <si>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</si>
  <si>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</si>
  <si>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</si>
  <si>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</si>
  <si>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</si>
  <si>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</si>
  <si>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</si>
  <si>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</si>
  <si>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</si>
  <si>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</si>
  <si>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</si>
  <si>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</si>
  <si>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</si>
  <si>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</si>
  <si>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</si>
  <si>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</si>
  <si>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</si>
  <si>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</si>
  <si>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</si>
  <si>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</si>
  <si>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</si>
  <si>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</si>
  <si>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</si>
  <si>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</si>
  <si>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</si>
  <si>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</si>
  <si>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</si>
  <si>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</si>
  <si>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</si>
  <si>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</si>
  <si>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</si>
  <si>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</si>
  <si>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</si>
  <si>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</si>
  <si>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</si>
  <si>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</si>
  <si>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</si>
  <si>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</si>
  <si>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</si>
  <si>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</si>
  <si>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</si>
  <si>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</si>
  <si>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</si>
  <si>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</si>
  <si>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</si>
  <si>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</si>
  <si>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</si>
  <si>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</si>
  <si>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</si>
  <si>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</si>
  <si>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</si>
  <si>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</si>
  <si>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</si>
  <si>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</si>
  <si>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</si>
  <si>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</si>
  <si>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</si>
  <si>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</si>
  <si>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</si>
  <si>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</si>
  <si>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</si>
  <si>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</si>
  <si>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</si>
  <si>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</si>
  <si>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</si>
  <si>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</si>
  <si>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</si>
  <si>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</si>
  <si>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</si>
  <si>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</si>
  <si>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</si>
  <si>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</si>
  <si>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</si>
  <si>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</si>
  <si>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</si>
  <si>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</si>
  <si>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</si>
  <si>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</si>
  <si>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</si>
  <si>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</si>
  <si>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</si>
  <si>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</si>
  <si>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</si>
  <si>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</si>
  <si>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</si>
  <si>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</si>
  <si>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</si>
  <si>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</si>
  <si>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</si>
  <si>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</si>
  <si>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</si>
  <si>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</si>
  <si>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</si>
  <si>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</si>
  <si>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</si>
  <si>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</si>
  <si>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</si>
  <si>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</si>
  <si>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</si>
  <si>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</si>
  <si>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</si>
  <si>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</si>
  <si>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</si>
  <si>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</si>
  <si>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</si>
  <si>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</si>
  <si>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</si>
  <si>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</si>
  <si>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</si>
  <si>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</si>
  <si>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</si>
  <si>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</si>
  <si>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</si>
  <si>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</si>
  <si>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</si>
  <si>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</si>
  <si>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</si>
  <si>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</si>
  <si>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</si>
  <si>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</si>
  <si>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</si>
  <si>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</si>
  <si>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</si>
  <si>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</si>
  <si>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</si>
  <si>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</si>
  <si>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</si>
  <si>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</si>
  <si>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</si>
  <si>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</si>
  <si>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</si>
  <si>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</si>
  <si>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</si>
  <si>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</si>
  <si>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</si>
  <si>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</si>
  <si>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</si>
  <si>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</si>
  <si>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</si>
  <si>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</si>
  <si>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</si>
  <si>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</si>
  <si>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</si>
  <si>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</si>
  <si>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</si>
  <si>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</si>
  <si>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</si>
  <si>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</si>
  <si>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</si>
  <si>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</si>
  <si>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</si>
  <si>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</si>
  <si>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</si>
  <si>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</si>
  <si>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</si>
  <si>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</si>
  <si>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</si>
  <si>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</si>
  <si>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</si>
  <si>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</si>
  <si>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</si>
  <si>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</si>
  <si>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</si>
  <si>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</si>
  <si>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</si>
  <si>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</si>
  <si>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</si>
  <si>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</si>
  <si>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</si>
  <si>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</si>
  <si>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</si>
  <si>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</si>
  <si>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</si>
  <si>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</si>
  <si>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</si>
  <si>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</si>
  <si>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</si>
  <si>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</si>
  <si>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</si>
  <si>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</si>
  <si>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</si>
  <si>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</si>
  <si>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</si>
  <si>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</si>
  <si>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</si>
  <si>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</si>
  <si>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</si>
  <si>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</si>
  <si>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</si>
  <si>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</si>
  <si>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</si>
  <si>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</si>
  <si>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</si>
  <si>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</si>
  <si>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</si>
  <si>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</si>
  <si>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</si>
  <si>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</si>
  <si>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</si>
  <si>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</si>
  <si>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</si>
  <si>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</si>
  <si>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</si>
  <si>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</si>
  <si>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</si>
  <si>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</si>
  <si>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</si>
  <si>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</si>
  <si>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</si>
  <si>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</si>
  <si>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</si>
  <si>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</si>
  <si>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</si>
  <si>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</si>
  <si>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</si>
  <si>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</si>
  <si>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</si>
  <si>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</si>
  <si>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</si>
  <si>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</si>
  <si>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</si>
  <si>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</si>
  <si>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</si>
  <si>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</si>
  <si>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</si>
  <si>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</si>
  <si>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</si>
  <si>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</si>
  <si>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</si>
  <si>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</si>
  <si>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</si>
  <si>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</si>
  <si>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</si>
  <si>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</si>
  <si>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</si>
  <si>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</si>
  <si>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</si>
  <si>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</si>
  <si>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</si>
  <si>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</si>
  <si>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</si>
  <si>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</si>
  <si>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</si>
  <si>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</si>
  <si>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</si>
  <si>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</si>
  <si>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</si>
  <si>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</si>
  <si>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</si>
  <si>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</si>
  <si>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</si>
  <si>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</si>
  <si>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</si>
  <si>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</si>
  <si>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</si>
  <si>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</si>
  <si>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</si>
  <si>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</si>
  <si>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</si>
  <si>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</si>
  <si>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</si>
  <si>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</si>
  <si>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</si>
  <si>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</si>
  <si>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</si>
  <si>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</si>
  <si>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</si>
  <si>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</si>
  <si>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</si>
  <si>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</si>
  <si>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</si>
  <si>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</si>
  <si>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</si>
  <si>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</si>
  <si>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</si>
  <si>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</si>
  <si>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</si>
  <si>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</si>
  <si>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</si>
  <si>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</si>
  <si>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</si>
  <si>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</si>
  <si>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</si>
  <si>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</si>
  <si>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</si>
  <si>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</si>
  <si>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</si>
  <si>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</si>
  <si>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</si>
  <si>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</si>
  <si>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</si>
  <si>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</si>
  <si>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</si>
  <si>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</si>
  <si>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</si>
  <si>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</si>
  <si>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</si>
  <si>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</si>
  <si>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</si>
  <si>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</si>
  <si>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</si>
  <si>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</si>
  <si>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</si>
  <si>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</si>
  <si>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</si>
  <si>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</si>
  <si>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</si>
  <si>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</si>
  <si>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</si>
  <si>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</si>
  <si>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</si>
  <si>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</si>
  <si>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</si>
  <si>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</si>
  <si>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</si>
  <si>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</si>
  <si>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</si>
  <si>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</si>
  <si>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</si>
  <si>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</si>
  <si>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</si>
  <si>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</si>
  <si>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</si>
  <si>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</si>
  <si>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</si>
  <si>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</si>
  <si>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</si>
  <si>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</si>
  <si>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</si>
  <si>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</si>
  <si>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</si>
  <si>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</si>
  <si>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</si>
  <si>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</si>
  <si>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</si>
  <si>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</si>
  <si>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</si>
  <si>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</si>
  <si>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</si>
  <si>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</si>
  <si>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</si>
  <si>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</si>
  <si>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</si>
  <si>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</si>
  <si>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</si>
  <si>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</si>
  <si>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</si>
  <si>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</si>
  <si>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</si>
  <si>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</si>
  <si>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</si>
  <si>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</si>
  <si>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</si>
  <si>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</si>
  <si>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</si>
  <si>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</si>
  <si>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</si>
  <si>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</si>
  <si>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</si>
  <si>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</si>
  <si>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</si>
  <si>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</si>
  <si>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</si>
  <si>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</si>
  <si>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</si>
  <si>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</si>
  <si>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</si>
  <si>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</si>
  <si>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</si>
  <si>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</si>
  <si>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</si>
  <si>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</si>
  <si>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</si>
  <si>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</si>
  <si>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</si>
  <si>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</si>
  <si>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</si>
  <si>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</si>
  <si>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</si>
  <si>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</si>
  <si>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</si>
  <si>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</si>
  <si>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</si>
  <si>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</si>
  <si>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</si>
  <si>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</si>
  <si>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</si>
  <si>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</si>
  <si>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</si>
  <si>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</si>
  <si>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</si>
  <si>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</si>
  <si>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</si>
  <si>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</si>
  <si>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</si>
  <si>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</si>
  <si>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</si>
  <si>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</si>
  <si>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</si>
  <si>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</si>
  <si>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</si>
  <si>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</si>
  <si>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</si>
  <si>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</si>
  <si>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</si>
  <si>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</si>
  <si>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</si>
  <si>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</si>
  <si>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</si>
  <si>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</si>
  <si>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</si>
  <si>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</si>
  <si>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</si>
  <si>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</si>
  <si>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</si>
  <si>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</si>
  <si>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</si>
  <si>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</si>
  <si>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</si>
  <si>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</si>
  <si>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</si>
  <si>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</si>
  <si>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</si>
  <si>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</si>
  <si>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</si>
  <si>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</si>
  <si>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</si>
  <si>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</si>
  <si>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</si>
  <si>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</si>
  <si>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</si>
  <si>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</si>
  <si>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</si>
  <si>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</si>
  <si>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</si>
  <si>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</si>
  <si>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</si>
  <si>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</si>
  <si>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</si>
  <si>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</si>
  <si>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</si>
  <si>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</si>
  <si>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</si>
  <si>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</si>
  <si>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</si>
  <si>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</si>
  <si>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</si>
  <si>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</si>
  <si>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</si>
  <si>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</si>
  <si>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</si>
  <si>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</si>
  <si>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</si>
  <si>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</si>
  <si>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</si>
  <si>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</si>
  <si>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</si>
  <si>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</si>
  <si>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</si>
  <si>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</si>
  <si>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</si>
  <si>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</si>
  <si>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</si>
  <si>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</si>
  <si>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</si>
  <si>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</si>
  <si>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</si>
  <si>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</si>
  <si>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</si>
  <si>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</si>
  <si>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</si>
  <si>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</si>
  <si>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</si>
  <si>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</si>
  <si>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</si>
  <si>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</si>
  <si>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</si>
  <si>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</si>
  <si>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</si>
  <si>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</si>
  <si>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</si>
  <si>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</si>
  <si>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</si>
  <si>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</si>
  <si>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</si>
  <si>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</si>
  <si>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</si>
  <si>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</si>
  <si>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</si>
  <si>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</si>
  <si>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</si>
  <si>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</si>
  <si>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</si>
  <si>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</si>
  <si>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</si>
  <si>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</si>
  <si>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</si>
  <si>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</si>
  <si>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</si>
  <si>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</si>
  <si>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</si>
  <si>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</si>
  <si>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</si>
  <si>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</si>
  <si>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</si>
  <si>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</si>
  <si>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</si>
  <si>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</si>
  <si>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</si>
  <si>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</si>
  <si>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</si>
  <si>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</si>
  <si>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</si>
  <si>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</si>
  <si>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</si>
  <si>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</si>
  <si>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</si>
  <si>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</si>
  <si>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</si>
  <si>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</si>
  <si>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</si>
  <si>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</si>
  <si>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</si>
  <si>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</si>
  <si>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</si>
  <si>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</si>
  <si>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</si>
  <si>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</si>
  <si>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</si>
  <si>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</si>
  <si>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</si>
  <si>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</si>
  <si>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</si>
  <si>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</si>
  <si>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</si>
  <si>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</si>
  <si>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</si>
  <si>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</si>
  <si>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</si>
  <si>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</si>
  <si>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</si>
  <si>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</si>
  <si>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</si>
  <si>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</si>
  <si>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</si>
  <si>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</si>
  <si>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</si>
  <si>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</si>
  <si>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</si>
  <si>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</si>
  <si>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</si>
  <si>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</si>
  <si>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</si>
  <si>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</si>
  <si>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</si>
  <si>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</si>
  <si>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</si>
  <si>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</si>
  <si>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</si>
  <si>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</si>
  <si>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</si>
  <si>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</si>
  <si>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</si>
  <si>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</si>
  <si>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</si>
  <si>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</si>
  <si>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</si>
  <si>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</si>
  <si>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</si>
  <si>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</si>
  <si>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</si>
  <si>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</si>
  <si>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</si>
  <si>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</si>
  <si>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</si>
  <si>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</si>
  <si>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</si>
  <si>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</si>
  <si>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</si>
  <si>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</si>
  <si>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</si>
  <si>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</si>
  <si>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</si>
  <si>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</si>
  <si>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</si>
  <si>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</si>
  <si>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</si>
  <si>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</si>
  <si>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</si>
  <si>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</si>
  <si>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</si>
  <si>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</si>
  <si>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</si>
  <si>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</si>
  <si>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</si>
  <si>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</si>
  <si>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</si>
  <si>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</si>
  <si>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</si>
  <si>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</si>
  <si>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</si>
  <si>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</si>
  <si>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</si>
  <si>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</si>
  <si>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</si>
  <si>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</si>
  <si>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</si>
  <si>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</si>
  <si>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</si>
  <si>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</si>
  <si>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</si>
  <si>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</si>
  <si>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</si>
  <si>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</si>
  <si>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</si>
  <si>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</si>
  <si>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</si>
  <si>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</si>
  <si>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</si>
  <si>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</si>
  <si>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</si>
  <si>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</si>
  <si>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</si>
  <si>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</si>
  <si>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</si>
  <si>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</si>
  <si>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</si>
  <si>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</si>
  <si>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</si>
  <si>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</si>
  <si>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</si>
  <si>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</si>
  <si>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</si>
  <si>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</si>
  <si>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</si>
  <si>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</si>
  <si>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</si>
  <si>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</si>
  <si>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</si>
  <si>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</si>
  <si>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</si>
  <si>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</si>
  <si>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</si>
  <si>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</si>
  <si>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</si>
  <si>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</si>
  <si>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</si>
  <si>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</si>
  <si>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</si>
  <si>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</si>
  <si>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</si>
  <si>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</si>
  <si>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</si>
  <si>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</si>
  <si>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</si>
  <si>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</si>
  <si>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</si>
  <si>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</si>
  <si>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</si>
  <si>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</si>
  <si>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</si>
  <si>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</si>
  <si>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</si>
  <si>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</si>
  <si>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</si>
  <si>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</si>
  <si>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</si>
  <si>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</si>
  <si>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</si>
  <si>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</si>
  <si>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</si>
  <si>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</si>
  <si>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</si>
  <si>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</si>
  <si>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</si>
  <si>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</si>
  <si>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</si>
  <si>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</si>
  <si>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</si>
  <si>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</si>
  <si>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</si>
  <si>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</si>
  <si>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</si>
  <si>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</si>
  <si>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</si>
  <si>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</si>
  <si>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</si>
  <si>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</si>
  <si>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</si>
  <si>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</si>
  <si>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</si>
  <si>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</si>
  <si>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</si>
  <si>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</si>
  <si>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</si>
  <si>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</si>
  <si>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</si>
  <si>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</si>
  <si>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</si>
  <si>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</si>
  <si>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</si>
  <si>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</si>
  <si>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</si>
  <si>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</si>
  <si>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</si>
  <si>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</si>
  <si>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</si>
  <si>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</si>
  <si>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</si>
  <si>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</si>
  <si>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</si>
  <si>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</si>
  <si>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</si>
  <si>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</si>
  <si>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</si>
  <si>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</si>
  <si>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</si>
  <si>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</si>
  <si>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</si>
  <si>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</si>
  <si>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</si>
  <si>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</si>
  <si>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</si>
  <si>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</si>
  <si>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</si>
  <si>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</si>
  <si>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</si>
  <si>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</si>
  <si>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</si>
  <si>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</si>
  <si>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</si>
  <si>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</si>
  <si>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</si>
  <si>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</si>
  <si>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</si>
  <si>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</si>
  <si>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</si>
  <si>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</si>
  <si>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</si>
  <si>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</si>
  <si>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</si>
  <si>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</si>
  <si>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</si>
  <si>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</si>
  <si>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</si>
  <si>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</si>
  <si>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</si>
  <si>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</si>
  <si>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</si>
  <si>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</si>
  <si>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</si>
  <si>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</si>
  <si>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</si>
  <si>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</si>
  <si>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</si>
  <si>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</si>
  <si>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</si>
  <si>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</si>
  <si>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</si>
  <si>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</si>
  <si>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</si>
  <si>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</si>
  <si>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</si>
  <si>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</si>
  <si>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</si>
  <si>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</si>
  <si>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</si>
  <si>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</si>
  <si>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</si>
  <si>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</si>
  <si>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</si>
  <si>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</si>
  <si>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</si>
  <si>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</si>
  <si>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</si>
  <si>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</si>
  <si>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</si>
  <si>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</si>
  <si>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</si>
  <si>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</si>
  <si>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</si>
  <si>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</si>
  <si>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</si>
  <si>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</si>
  <si>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</si>
  <si>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</si>
  <si>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</si>
  <si>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</si>
  <si>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</si>
  <si>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</si>
  <si>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</si>
  <si>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</si>
  <si>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</si>
  <si>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</si>
  <si>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</si>
  <si>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</si>
  <si>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</si>
  <si>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</si>
  <si>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</si>
  <si>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</si>
  <si>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</si>
  <si>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</si>
  <si>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</si>
  <si>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</si>
  <si>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</si>
  <si>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</si>
  <si>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</si>
  <si>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</si>
  <si>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</si>
  <si>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</si>
  <si>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</si>
  <si>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</si>
  <si>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</si>
  <si>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</si>
  <si>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</si>
  <si>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</si>
  <si>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</si>
  <si>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</si>
  <si>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</si>
  <si>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</si>
  <si>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</si>
  <si>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</si>
  <si>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</si>
  <si>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</si>
  <si>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</si>
  <si>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</si>
  <si>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</si>
  <si>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</si>
  <si>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</si>
  <si>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</si>
  <si>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</si>
  <si>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</si>
  <si>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</si>
  <si>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</si>
  <si>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</si>
  <si>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</si>
  <si>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</si>
  <si>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</si>
  <si>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</si>
  <si>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</si>
  <si>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</si>
  <si>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</si>
  <si>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</si>
  <si>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</si>
  <si>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</si>
  <si>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</si>
  <si>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</si>
  <si>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</si>
  <si>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</si>
  <si>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</si>
  <si>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</si>
  <si>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</si>
  <si>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</si>
  <si>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</si>
  <si>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</si>
  <si>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</si>
  <si>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</si>
  <si>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</si>
  <si>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</si>
  <si>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</si>
  <si>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</si>
  <si>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</si>
  <si>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</si>
  <si>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</si>
  <si>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</si>
  <si>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</si>
  <si>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</si>
  <si>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</si>
  <si>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</si>
  <si>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</si>
  <si>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</si>
  <si>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</si>
  <si>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</si>
  <si>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</si>
  <si>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</si>
  <si>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</si>
  <si>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</si>
  <si>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</si>
  <si>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</si>
  <si>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</si>
  <si>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</si>
  <si>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</si>
  <si>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</si>
  <si>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</si>
  <si>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</si>
  <si>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</si>
  <si>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</si>
  <si>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</si>
  <si>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</si>
  <si>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</si>
  <si>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</si>
  <si>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</si>
  <si>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</si>
  <si>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</si>
  <si>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</si>
  <si>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</si>
  <si>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</si>
  <si>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</si>
  <si>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</si>
  <si>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</si>
  <si>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</si>
  <si>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</si>
  <si>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</si>
  <si>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</si>
  <si>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</si>
  <si>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</si>
  <si>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</si>
  <si>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</si>
  <si>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</si>
  <si>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</si>
  <si>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</si>
  <si>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</si>
  <si>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</si>
  <si>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</si>
  <si>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</si>
  <si>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</si>
  <si>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</si>
  <si>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</si>
  <si>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</si>
  <si>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</si>
  <si>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</si>
  <si>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</si>
  <si>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</si>
  <si>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</si>
  <si>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</si>
  <si>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</si>
  <si>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</si>
  <si>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</si>
  <si>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</si>
  <si>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</si>
  <si>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</si>
  <si>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</si>
  <si>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</si>
  <si>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</si>
  <si>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</si>
  <si>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</si>
  <si>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</si>
  <si>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</si>
  <si>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</si>
  <si>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</si>
  <si>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</si>
  <si>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</si>
  <si>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</si>
  <si>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</si>
  <si>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</si>
  <si>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</si>
  <si>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</si>
  <si>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</si>
  <si>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</si>
  <si>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</si>
  <si>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</si>
  <si>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</si>
  <si>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</si>
  <si>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</si>
  <si>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</si>
  <si>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</si>
  <si>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</si>
  <si>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</si>
  <si>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</si>
  <si>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</si>
  <si>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</si>
  <si>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</si>
  <si>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</si>
  <si>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</si>
  <si>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</si>
  <si>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</si>
  <si>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</si>
  <si>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</si>
  <si>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</si>
  <si>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</si>
  <si>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</si>
  <si>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</si>
  <si>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</si>
  <si>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</si>
  <si>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</si>
  <si>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</si>
  <si>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</si>
  <si>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</si>
  <si>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</si>
  <si>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</si>
  <si>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</si>
  <si>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</si>
  <si>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</si>
  <si>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</si>
  <si>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</si>
  <si>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</si>
  <si>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</si>
  <si>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</si>
  <si>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</si>
  <si>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</si>
  <si>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</si>
  <si>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</si>
  <si>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</si>
  <si>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</si>
  <si>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</si>
  <si>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</si>
  <si>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</si>
  <si>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</si>
  <si>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</si>
  <si>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</si>
  <si>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</si>
  <si>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</si>
  <si>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</si>
  <si>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</si>
  <si>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</si>
  <si>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</si>
  <si>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</si>
  <si>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</si>
  <si>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</si>
  <si>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</si>
  <si>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</si>
  <si>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</si>
  <si>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</si>
  <si>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</si>
  <si>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</si>
  <si>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</si>
  <si>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</si>
  <si>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</si>
  <si>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</si>
  <si>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</si>
  <si>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</si>
  <si>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</si>
  <si>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</si>
  <si>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</si>
  <si>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</si>
  <si>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</si>
  <si>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</si>
  <si>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</si>
  <si>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</si>
  <si>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</si>
  <si>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</si>
  <si>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</si>
  <si>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</si>
  <si>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</si>
  <si>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</si>
  <si>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</si>
  <si>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</si>
  <si>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</si>
  <si>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</si>
  <si>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</si>
  <si>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</si>
  <si>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</si>
  <si>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</si>
  <si>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</si>
  <si>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</si>
  <si>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</si>
  <si>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</si>
  <si>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</si>
  <si>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</si>
  <si>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</si>
  <si>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</si>
  <si>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</si>
  <si>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</si>
  <si>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</si>
  <si>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</si>
  <si>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</si>
  <si>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</si>
  <si>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</si>
  <si>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</si>
  <si>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</si>
  <si>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</si>
  <si>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</si>
  <si>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</si>
  <si>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</si>
  <si>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</si>
  <si>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</si>
  <si>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</si>
  <si>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</si>
  <si>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</si>
  <si>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</si>
  <si>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</si>
  <si>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</si>
  <si>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</si>
  <si>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</si>
  <si>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</si>
  <si>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</si>
  <si>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</si>
  <si>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</si>
  <si>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</si>
  <si>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</si>
  <si>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</si>
  <si>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</si>
  <si>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</si>
  <si>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</si>
  <si>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</si>
  <si>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</si>
  <si>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</si>
  <si>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</si>
  <si>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</si>
  <si>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</si>
  <si>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</si>
  <si>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</si>
  <si>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</si>
  <si>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</si>
  <si>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</si>
  <si>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</si>
  <si>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</si>
  <si>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</si>
  <si>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</si>
  <si>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</si>
  <si>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</si>
  <si>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</si>
  <si>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</si>
  <si>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</si>
  <si>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</si>
  <si>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</si>
  <si>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</si>
  <si>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</si>
  <si>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</si>
  <si>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</si>
  <si>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</si>
  <si>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</si>
  <si>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</si>
  <si>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</si>
  <si>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</si>
  <si>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</si>
  <si>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</si>
  <si>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</si>
  <si>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</si>
  <si>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</si>
  <si>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</si>
  <si>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</si>
  <si>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</si>
  <si>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</si>
  <si>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</si>
  <si>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</si>
  <si>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</si>
  <si>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</si>
  <si>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</si>
  <si>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</si>
  <si>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</si>
  <si>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</si>
  <si>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</si>
  <si>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</si>
  <si>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</si>
  <si>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</si>
  <si>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</si>
  <si>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</si>
  <si>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</si>
  <si>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</si>
  <si>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</si>
  <si>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</si>
  <si>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</si>
  <si>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</si>
  <si>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</si>
  <si>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</si>
  <si>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</si>
  <si>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</si>
  <si>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</si>
  <si>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</si>
  <si>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</si>
  <si>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</si>
  <si>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</si>
  <si>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</si>
  <si>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</si>
  <si>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</si>
  <si>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</si>
  <si>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</si>
  <si>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</si>
  <si>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</si>
  <si>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</si>
  <si>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</si>
  <si>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</si>
  <si>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</si>
  <si>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</si>
  <si>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</si>
  <si>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</si>
  <si>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</si>
  <si>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</si>
  <si>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</si>
  <si>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</si>
  <si>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</si>
  <si>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</si>
  <si>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</si>
  <si>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</si>
  <si>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</si>
  <si>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</si>
  <si>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</si>
  <si>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</si>
  <si>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</si>
  <si>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</si>
  <si>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</si>
  <si>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</si>
  <si>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</si>
  <si>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</si>
  <si>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</si>
  <si>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</si>
  <si>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</si>
  <si>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</si>
  <si>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</si>
  <si>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</si>
  <si>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</si>
  <si>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</si>
  <si>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</si>
  <si>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</si>
  <si>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</si>
  <si>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</si>
  <si>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</si>
  <si>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</si>
  <si>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</si>
  <si>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</si>
  <si>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</si>
  <si>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</si>
  <si>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</si>
  <si>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</si>
  <si>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</si>
  <si>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</si>
  <si>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</si>
  <si>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</si>
  <si>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</si>
  <si>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</si>
  <si>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</si>
  <si>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</si>
  <si>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</si>
  <si>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</si>
  <si>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</si>
  <si>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</si>
  <si>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</si>
  <si>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</si>
  <si>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</si>
  <si>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</si>
  <si>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</si>
  <si>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</si>
  <si>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</si>
  <si>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</si>
  <si>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</si>
  <si>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</si>
  <si>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</si>
  <si>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</si>
  <si>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</si>
  <si>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</si>
  <si>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</si>
  <si>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</si>
  <si>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</si>
  <si>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</si>
  <si>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</si>
  <si>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</si>
  <si>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</si>
  <si>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</si>
  <si>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</si>
  <si>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</si>
  <si>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</si>
  <si>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</si>
  <si>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</si>
  <si>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</si>
  <si>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</si>
  <si>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</si>
  <si>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</si>
  <si>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</si>
  <si>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</si>
  <si>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</si>
  <si>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</si>
  <si>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</si>
  <si>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</si>
  <si>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</si>
  <si>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</si>
  <si>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</si>
  <si>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</si>
  <si>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</si>
  <si>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</si>
  <si>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</si>
  <si>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</si>
  <si>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</si>
  <si>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</si>
  <si>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</si>
  <si>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</si>
  <si>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</si>
  <si>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</si>
  <si>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</si>
  <si>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</si>
  <si>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</si>
  <si>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</si>
  <si>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</si>
  <si>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</si>
  <si>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</si>
  <si>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</si>
  <si>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</si>
  <si>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</si>
  <si>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</si>
  <si>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</si>
  <si>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</si>
  <si>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</si>
  <si>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</si>
  <si>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</si>
  <si>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</si>
  <si>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</si>
  <si>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</si>
  <si>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</si>
  <si>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</si>
  <si>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</si>
  <si>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</si>
  <si>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</si>
  <si>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</si>
  <si>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</si>
  <si>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</si>
  <si>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</si>
  <si>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</si>
  <si>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</si>
  <si>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</si>
  <si>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</si>
  <si>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</si>
  <si>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</si>
  <si>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</si>
  <si>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</si>
  <si>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</si>
  <si>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</si>
  <si>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</si>
  <si>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</si>
  <si>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</si>
  <si>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</si>
  <si>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</si>
  <si>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</si>
  <si>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</si>
  <si>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</si>
  <si>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</si>
  <si>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</si>
  <si>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</si>
  <si>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</si>
  <si>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</si>
  <si>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</si>
  <si>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</si>
  <si>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</si>
  <si>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</si>
  <si>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</si>
  <si>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</si>
  <si>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</si>
  <si>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</si>
  <si>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</si>
  <si>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</si>
  <si>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</si>
  <si>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</si>
  <si>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</si>
  <si>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</si>
  <si>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</si>
  <si>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</si>
  <si>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</si>
  <si>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</si>
  <si>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</si>
  <si>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</si>
  <si>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</si>
  <si>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</si>
  <si>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</si>
  <si>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</si>
  <si>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</si>
  <si>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</si>
  <si>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</si>
  <si>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</si>
  <si>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</si>
  <si>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</si>
  <si>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</si>
  <si>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</si>
  <si>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</si>
  <si>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</si>
  <si>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</si>
  <si>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</si>
  <si>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</si>
  <si>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</si>
  <si>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</si>
  <si>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</si>
  <si>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</si>
  <si>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</si>
  <si>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</si>
  <si>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</si>
  <si>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</si>
  <si>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</si>
  <si>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</si>
  <si>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</si>
  <si>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</si>
  <si>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</si>
  <si>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</si>
  <si>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</si>
  <si>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</si>
  <si>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</si>
  <si>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</si>
  <si>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</si>
  <si>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</si>
  <si>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</si>
  <si>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</si>
  <si>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</si>
  <si>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</si>
  <si>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</si>
  <si>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</si>
  <si>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</si>
  <si>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</si>
  <si>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</si>
  <si>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</si>
  <si>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</si>
  <si>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</si>
  <si>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</si>
  <si>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</si>
  <si>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</si>
  <si>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</si>
  <si>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</si>
  <si>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</si>
  <si>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</si>
  <si>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</si>
  <si>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</si>
  <si>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</si>
  <si>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</si>
  <si>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</si>
  <si>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</si>
  <si>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</si>
  <si>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</si>
  <si>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</si>
  <si>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</si>
  <si>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</si>
  <si>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</si>
  <si>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</si>
  <si>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</si>
  <si>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</si>
  <si>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</si>
  <si>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</si>
  <si>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</si>
  <si>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</si>
  <si>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</si>
  <si>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</si>
  <si>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</si>
  <si>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</si>
  <si>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</si>
  <si>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</si>
  <si>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</si>
  <si>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</si>
  <si>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</si>
  <si>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</si>
  <si>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</si>
  <si>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</si>
  <si>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</si>
  <si>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</si>
  <si>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</si>
  <si>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</si>
  <si>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</si>
  <si>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</si>
  <si>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</si>
  <si>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</si>
  <si>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</si>
  <si>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</si>
  <si>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</si>
  <si>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</si>
  <si>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</si>
  <si>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</si>
  <si>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</si>
  <si>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</si>
  <si>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</si>
  <si>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</si>
  <si>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</si>
  <si>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</si>
  <si>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</si>
  <si>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</si>
  <si>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</si>
  <si>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</si>
  <si>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</si>
  <si>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</si>
  <si>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</si>
  <si>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</si>
  <si>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</si>
  <si>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</si>
  <si>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</si>
  <si>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</si>
  <si>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</si>
  <si>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</si>
  <si>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</si>
  <si>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</si>
  <si>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</si>
  <si>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</si>
  <si>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</si>
  <si>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</si>
  <si>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</si>
  <si>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</si>
  <si>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</si>
  <si>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</si>
  <si>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</si>
  <si>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</si>
  <si>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</si>
  <si>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</si>
  <si>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</si>
  <si>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</si>
  <si>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</si>
  <si>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</si>
  <si>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</si>
  <si>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</si>
  <si>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</si>
  <si>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</si>
  <si>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</si>
  <si>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</si>
  <si>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</si>
  <si>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</si>
  <si>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</si>
  <si>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</si>
  <si>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</si>
  <si>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</si>
  <si>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</si>
  <si>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</si>
  <si>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</si>
  <si>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</si>
  <si>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</si>
  <si>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</si>
  <si>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</si>
  <si>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</si>
  <si>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</si>
  <si>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</si>
  <si>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</si>
  <si>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</si>
  <si>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</si>
  <si>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</si>
  <si>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</si>
  <si>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</si>
  <si>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</si>
  <si>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</si>
  <si>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</si>
  <si>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</si>
  <si>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</si>
  <si>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</si>
  <si>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</si>
  <si>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</si>
  <si>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</si>
  <si>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</si>
  <si>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</si>
  <si>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</si>
  <si>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</si>
  <si>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</si>
  <si>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</si>
  <si>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</si>
  <si>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</si>
  <si>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</si>
  <si>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</si>
  <si>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</si>
  <si>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</si>
  <si>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</si>
  <si>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</si>
  <si>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</si>
  <si>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</si>
  <si>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</si>
  <si>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</si>
  <si>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</si>
  <si>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</si>
  <si>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</si>
  <si>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</si>
  <si>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</si>
  <si>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</si>
  <si>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</si>
  <si>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</si>
  <si>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</si>
  <si>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</si>
  <si>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</si>
  <si>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</si>
  <si>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</si>
  <si>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</si>
  <si>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</si>
  <si>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</si>
  <si>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</si>
  <si>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</si>
  <si>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</si>
  <si>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</si>
  <si>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</si>
  <si>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</si>
  <si>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</si>
  <si>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</si>
  <si>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</si>
  <si>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</si>
  <si>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</si>
  <si>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</si>
  <si>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</si>
  <si>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</si>
  <si>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</si>
  <si>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</si>
  <si>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</si>
  <si>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</si>
  <si>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</si>
  <si>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</si>
  <si>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</si>
  <si>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</si>
  <si>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</si>
  <si>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</si>
  <si>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</si>
  <si>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</si>
  <si>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</si>
  <si>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</si>
  <si>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</si>
  <si>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</si>
  <si>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</si>
  <si>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</si>
  <si>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</si>
  <si>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</si>
  <si>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</si>
  <si>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</si>
  <si>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</si>
  <si>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</si>
  <si>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</si>
  <si>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</si>
  <si>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</si>
  <si>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</si>
  <si>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</si>
  <si>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</si>
  <si>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</si>
  <si>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</si>
  <si>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</si>
  <si>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</si>
  <si>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</si>
  <si>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</si>
  <si>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</si>
  <si>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</si>
  <si>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</si>
  <si>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</si>
  <si>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</si>
  <si>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</si>
  <si>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</si>
  <si>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</si>
  <si>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</si>
  <si>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</si>
  <si>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</si>
  <si>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</si>
  <si>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</si>
  <si>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</si>
  <si>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</si>
  <si>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</si>
  <si>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</si>
  <si>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</si>
  <si>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</si>
  <si>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</si>
  <si>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</si>
  <si>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</si>
  <si>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</si>
  <si>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</si>
  <si>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</si>
  <si>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</si>
  <si>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</si>
  <si>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</si>
  <si>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</si>
  <si>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</si>
  <si>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</si>
  <si>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</si>
  <si>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</si>
  <si>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</si>
  <si>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</si>
  <si>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</si>
  <si>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</si>
  <si>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</si>
  <si>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</si>
  <si>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</si>
  <si>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</si>
  <si>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</si>
  <si>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</si>
  <si>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</si>
  <si>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</si>
  <si>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</si>
  <si>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</si>
  <si>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</si>
  <si>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</si>
  <si>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</si>
  <si>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</si>
  <si>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</si>
  <si>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</si>
  <si>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</si>
  <si>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</si>
  <si>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</si>
  <si>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</si>
  <si>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</si>
  <si>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</si>
  <si>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</si>
  <si>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</si>
  <si>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</si>
  <si>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</si>
  <si>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</si>
  <si>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</si>
  <si>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</si>
  <si>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</si>
  <si>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</si>
  <si>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</si>
  <si>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</si>
  <si>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</si>
  <si>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</si>
  <si>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</si>
  <si>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</si>
  <si>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</si>
  <si>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</si>
  <si>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</si>
  <si>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</si>
  <si>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</si>
  <si>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</si>
  <si>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</si>
  <si>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</si>
  <si>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</si>
  <si>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</si>
  <si>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</si>
  <si>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</si>
  <si>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</si>
  <si>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</si>
  <si>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</si>
  <si>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</si>
  <si>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</si>
  <si>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</si>
  <si>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</si>
  <si>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</si>
  <si>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</si>
  <si>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</si>
  <si>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</si>
  <si>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</si>
  <si>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</si>
  <si>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</si>
  <si>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</si>
  <si>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</si>
  <si>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</si>
  <si>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</si>
  <si>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</si>
  <si>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</si>
  <si>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</si>
  <si>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</si>
  <si>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</si>
  <si>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</si>
  <si>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</si>
  <si>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</si>
  <si>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</si>
  <si>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</si>
  <si>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</si>
  <si>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</si>
  <si>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</si>
  <si>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</si>
  <si>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</si>
  <si>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</si>
  <si>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</si>
  <si>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</si>
  <si>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</si>
  <si>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</si>
  <si>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</si>
  <si>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</si>
  <si>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</si>
  <si>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</si>
  <si>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</si>
  <si>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</si>
  <si>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</si>
  <si>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</si>
  <si>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</si>
  <si>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</si>
  <si>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</si>
  <si>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</si>
  <si>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</si>
  <si>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</si>
  <si>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</si>
  <si>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</si>
  <si>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</si>
  <si>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</si>
  <si>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</si>
  <si>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</si>
  <si>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</si>
  <si>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</si>
  <si>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</si>
  <si>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</si>
  <si>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</si>
  <si>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</si>
  <si>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</si>
  <si>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</si>
  <si>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</si>
  <si>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</si>
  <si>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</si>
  <si>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</si>
  <si>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</si>
  <si>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</si>
  <si>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</si>
  <si>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</si>
  <si>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</si>
  <si>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</si>
  <si>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</si>
  <si>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</si>
  <si>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</si>
  <si>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</si>
  <si>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</si>
  <si>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</si>
  <si>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</si>
  <si>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</si>
  <si>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</si>
  <si>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</si>
  <si>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</si>
  <si>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</si>
  <si>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</si>
  <si>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</si>
  <si>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</si>
  <si>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</si>
  <si>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</si>
  <si>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</si>
  <si>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</si>
  <si>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</si>
  <si>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</si>
  <si>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</si>
  <si>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</si>
  <si>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</si>
  <si>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</si>
  <si>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</si>
  <si>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</si>
  <si>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</si>
  <si>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</si>
  <si>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</si>
  <si>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</si>
  <si>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</si>
  <si>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</si>
  <si>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</si>
  <si>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</si>
  <si>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</si>
  <si>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</si>
  <si>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</si>
  <si>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</si>
  <si>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</si>
  <si>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</si>
  <si>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</si>
  <si>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</si>
  <si>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</si>
  <si>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</si>
  <si>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</si>
  <si>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</si>
  <si>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</si>
  <si>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</si>
  <si>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</si>
  <si>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</si>
  <si>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</si>
  <si>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</si>
  <si>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</si>
  <si>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</si>
  <si>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</si>
  <si>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</si>
  <si>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</si>
  <si>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</si>
  <si>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</si>
  <si>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</si>
  <si>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</si>
  <si>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</si>
  <si>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</si>
  <si>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</si>
  <si>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</si>
  <si>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</si>
  <si>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</si>
  <si>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</si>
  <si>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</si>
  <si>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</si>
  <si>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</si>
  <si>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</si>
  <si>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</si>
  <si>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</si>
  <si>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</si>
  <si>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</si>
  <si>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</si>
  <si>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</si>
  <si>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</si>
  <si>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</si>
  <si>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</si>
  <si>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</si>
  <si>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</si>
  <si>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</si>
  <si>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</si>
  <si>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</si>
  <si>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</si>
  <si>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</si>
  <si>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</si>
  <si>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</si>
  <si>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</si>
  <si>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</si>
  <si>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</si>
  <si>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</si>
  <si>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</si>
  <si>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</si>
  <si>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</si>
  <si>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</si>
  <si>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</si>
  <si>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</si>
  <si>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</si>
  <si>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</si>
  <si>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</si>
  <si>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</si>
  <si>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</si>
  <si>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</si>
  <si>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</si>
  <si>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</si>
  <si>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</si>
  <si>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</si>
  <si>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</si>
  <si>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</si>
  <si>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</si>
  <si>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</si>
  <si>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</si>
  <si>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</si>
  <si>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</si>
  <si>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</si>
  <si>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</si>
  <si>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</si>
  <si>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</si>
  <si>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</si>
  <si>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</si>
  <si>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</si>
  <si>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</si>
  <si>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</si>
  <si>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</si>
  <si>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</si>
  <si>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</si>
  <si>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</si>
  <si>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</si>
  <si>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</si>
  <si>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</si>
  <si>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</si>
  <si>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</si>
  <si>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</si>
  <si>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</si>
  <si>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</si>
  <si>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</si>
  <si>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</si>
  <si>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</si>
  <si>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</si>
  <si>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</si>
  <si>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</si>
  <si>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</si>
  <si>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</si>
  <si>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</si>
  <si>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</si>
  <si>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</si>
  <si>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</si>
  <si>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</si>
  <si>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</si>
  <si>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</si>
  <si>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</si>
  <si>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</si>
  <si>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</si>
  <si>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</si>
  <si>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</si>
  <si>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</si>
  <si>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</si>
  <si>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</si>
  <si>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</si>
  <si>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</si>
  <si>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</si>
  <si>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</si>
  <si>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</si>
  <si>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</si>
  <si>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</si>
  <si>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</si>
  <si>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</si>
  <si>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</si>
  <si>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</si>
  <si>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</si>
  <si>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</si>
  <si>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</si>
  <si>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</si>
  <si>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</si>
  <si>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</si>
  <si>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</si>
  <si>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</si>
  <si>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</si>
  <si>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</si>
  <si>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</si>
  <si>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</si>
  <si>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</si>
  <si>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</si>
  <si>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</si>
  <si>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</si>
  <si>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</si>
  <si>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</si>
  <si>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</si>
  <si>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</si>
  <si>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</si>
  <si>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</si>
  <si>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</si>
  <si>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</si>
  <si>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</si>
  <si>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</si>
  <si>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</si>
  <si>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</si>
  <si>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</si>
  <si>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</si>
  <si>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</si>
  <si>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</si>
  <si>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</si>
  <si>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</si>
  <si>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</si>
  <si>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</si>
  <si>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</si>
  <si>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</si>
  <si>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</si>
  <si>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</si>
  <si>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</si>
  <si>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</si>
  <si>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</si>
  <si>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</si>
  <si>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</si>
  <si>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</si>
  <si>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</si>
  <si>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</si>
  <si>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</si>
  <si>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</si>
  <si>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</si>
  <si>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</si>
  <si>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</si>
  <si>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</si>
  <si>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</si>
  <si>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</si>
  <si>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</si>
  <si>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</si>
  <si>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</si>
  <si>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</si>
  <si>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</si>
  <si>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</si>
  <si>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</si>
  <si>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</si>
  <si>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</si>
  <si>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</si>
  <si>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</si>
  <si>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</si>
  <si>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</si>
  <si>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</si>
  <si>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</si>
  <si>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</si>
  <si>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</si>
  <si>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</si>
  <si>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</si>
  <si>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</si>
  <si>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</si>
  <si>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</si>
  <si>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</si>
  <si>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</si>
  <si>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</si>
  <si>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</si>
  <si>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</si>
  <si>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</si>
  <si>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</si>
  <si>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</si>
  <si>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</si>
  <si>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</si>
  <si>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</si>
  <si>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</si>
  <si>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</si>
  <si>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</si>
  <si>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</si>
  <si>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</si>
  <si>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</si>
  <si>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</si>
  <si>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</si>
  <si>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</si>
  <si>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</si>
  <si>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</si>
  <si>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</si>
  <si>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</si>
  <si>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</si>
  <si>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</si>
  <si>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</si>
  <si>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</si>
  <si>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</si>
  <si>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</si>
  <si>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</si>
  <si>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</si>
  <si>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</si>
  <si>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</si>
  <si>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</si>
  <si>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</si>
  <si>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</si>
  <si>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</si>
  <si>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</si>
  <si>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</si>
  <si>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</si>
  <si>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</si>
  <si>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</si>
  <si>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</si>
  <si>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</si>
  <si>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</si>
  <si>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</si>
  <si>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</si>
  <si>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</si>
  <si>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</si>
  <si>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</si>
  <si>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</si>
  <si>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</si>
  <si>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</si>
  <si>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</si>
  <si>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</si>
  <si>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</si>
  <si>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</si>
  <si>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</si>
  <si>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</si>
  <si>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</si>
  <si>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</si>
  <si>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</si>
  <si>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</si>
  <si>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</si>
  <si>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</si>
  <si>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</si>
  <si>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</si>
  <si>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</si>
  <si>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</si>
  <si>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</si>
  <si>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</si>
  <si>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</si>
  <si>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</si>
  <si>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</si>
  <si>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</si>
  <si>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</si>
  <si>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</si>
  <si>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</si>
  <si>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</si>
  <si>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</si>
  <si>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</si>
  <si>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</si>
  <si>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</si>
  <si>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</si>
  <si>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</si>
  <si>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</si>
  <si>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</si>
  <si>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</si>
  <si>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</si>
  <si>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</si>
  <si>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</si>
  <si>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</si>
  <si>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</si>
  <si>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</si>
  <si>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</si>
  <si>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</si>
  <si>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</si>
  <si>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</si>
  <si>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</si>
  <si>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</si>
  <si>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</si>
  <si>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</si>
  <si>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</si>
  <si>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</si>
  <si>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</si>
  <si>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</si>
  <si>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</si>
  <si>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</si>
  <si>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</si>
  <si>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</si>
  <si>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</si>
  <si>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</si>
  <si>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</si>
  <si>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</si>
  <si>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</si>
  <si>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</si>
  <si>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</si>
  <si>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</si>
  <si>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</si>
  <si>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</si>
  <si>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</si>
  <si>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</si>
  <si>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</si>
  <si>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</si>
  <si>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</si>
  <si>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</si>
  <si>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</si>
  <si>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</si>
  <si>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</si>
  <si>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</si>
  <si>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</si>
  <si>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</si>
  <si>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</si>
  <si>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</si>
  <si>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</si>
  <si>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</si>
  <si>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</si>
  <si>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</si>
  <si>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</si>
  <si>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</si>
  <si>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</si>
  <si>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</si>
  <si>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</si>
  <si>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</si>
  <si>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</si>
  <si>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</si>
  <si>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</si>
  <si>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</si>
  <si>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</si>
  <si>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</si>
  <si>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</si>
  <si>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</si>
  <si>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</si>
  <si>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</si>
  <si>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</si>
  <si>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</si>
  <si>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</si>
  <si>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</si>
  <si>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</si>
  <si>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</si>
  <si>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</si>
  <si>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</si>
  <si>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</si>
  <si>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</si>
  <si>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</si>
  <si>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</si>
  <si>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</si>
  <si>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</si>
  <si>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</si>
  <si>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</si>
  <si>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</si>
  <si>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</si>
  <si>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</si>
  <si>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</si>
  <si>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</si>
  <si>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</si>
  <si>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</si>
  <si>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</si>
  <si>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</si>
  <si>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</si>
  <si>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</si>
  <si>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</si>
  <si>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</si>
  <si>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</si>
  <si>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</si>
  <si>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</si>
  <si>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</si>
  <si>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</si>
  <si>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</si>
  <si>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</si>
  <si>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</si>
  <si>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</si>
  <si>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</si>
  <si>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</si>
  <si>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</si>
  <si>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</si>
  <si>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</si>
  <si>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</si>
  <si>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</si>
  <si>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</si>
  <si>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</si>
  <si>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</si>
  <si>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</si>
  <si>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</si>
  <si>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</si>
  <si>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</si>
  <si>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</si>
  <si>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</si>
  <si>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</si>
  <si>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</si>
  <si>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</si>
  <si>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</si>
  <si>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</si>
  <si>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</si>
  <si>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</si>
  <si>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</si>
  <si>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</si>
  <si>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</si>
  <si>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</si>
  <si>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</si>
  <si>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</si>
  <si>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</si>
  <si>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</si>
  <si>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</si>
  <si>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</si>
  <si>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</si>
  <si>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</si>
  <si>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</si>
  <si>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</si>
  <si>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</si>
  <si>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</si>
  <si>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</si>
  <si>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</si>
  <si>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</si>
  <si>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</si>
  <si>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</si>
  <si>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</si>
  <si>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</si>
  <si>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</si>
  <si>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</si>
  <si>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</si>
  <si>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</si>
  <si>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</si>
  <si>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</si>
  <si>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</si>
  <si>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</si>
  <si>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</si>
  <si>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</si>
  <si>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</si>
  <si>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</si>
  <si>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</si>
  <si>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</si>
  <si>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</si>
  <si>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</si>
  <si>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</si>
  <si>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</si>
  <si>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</si>
  <si>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</si>
  <si>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</si>
  <si>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</si>
  <si>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</si>
  <si>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</si>
  <si>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</si>
  <si>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</si>
  <si>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</si>
  <si>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</si>
  <si>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</si>
  <si>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</si>
  <si>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</si>
  <si>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</si>
  <si>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</si>
  <si>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</si>
  <si>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</si>
  <si>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</si>
  <si>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</si>
  <si>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</si>
  <si>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</si>
  <si>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</si>
  <si>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</si>
  <si>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</si>
  <si>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</si>
  <si>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</si>
  <si>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</si>
  <si>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</si>
  <si>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</si>
  <si>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</si>
  <si>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</si>
  <si>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</si>
  <si>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</si>
  <si>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</si>
  <si>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</si>
  <si>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</si>
  <si>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</si>
  <si>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</si>
  <si>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</si>
  <si>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</si>
  <si>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</si>
  <si>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</si>
  <si>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</si>
  <si>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</si>
  <si>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</si>
  <si>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</si>
  <si>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</si>
  <si>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</si>
  <si>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</si>
  <si>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</si>
  <si>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</si>
  <si>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</si>
  <si>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</si>
  <si>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</si>
  <si>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</si>
  <si>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</si>
  <si>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</si>
  <si>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</si>
  <si>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</si>
  <si>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</si>
  <si>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</si>
  <si>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</si>
  <si>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</si>
  <si>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</si>
  <si>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</si>
  <si>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</si>
  <si>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</si>
  <si>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</si>
  <si>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</si>
  <si>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</si>
  <si>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</si>
  <si>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</si>
  <si>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</si>
  <si>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</si>
  <si>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</si>
  <si>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</si>
  <si>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</si>
  <si>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</si>
  <si>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</si>
  <si>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</si>
  <si>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</si>
  <si>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</si>
  <si>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</si>
  <si>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</si>
  <si>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</si>
  <si>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</si>
  <si>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</si>
  <si>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</si>
  <si>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</si>
  <si>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</si>
  <si>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</si>
  <si>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</si>
  <si>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</si>
  <si>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</si>
  <si>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</si>
  <si>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</si>
  <si>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</si>
  <si>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</si>
  <si>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</si>
  <si>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</si>
  <si>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</si>
  <si>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</si>
  <si>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</si>
  <si>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</si>
  <si>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</si>
  <si>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</si>
  <si>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</si>
  <si>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</si>
  <si>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</si>
  <si>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</si>
  <si>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</si>
  <si>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</si>
  <si>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</si>
  <si>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</si>
  <si>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</si>
  <si>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</si>
  <si>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</si>
  <si>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</si>
  <si>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</si>
  <si>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</si>
  <si>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</si>
  <si>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</si>
  <si>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</si>
  <si>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</si>
  <si>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</si>
  <si>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</si>
  <si>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</si>
  <si>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</si>
  <si>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</si>
  <si>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</si>
  <si>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</si>
  <si>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</si>
  <si>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</si>
  <si>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</si>
  <si>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</si>
  <si>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</si>
  <si>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</si>
  <si>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</si>
  <si>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</si>
  <si>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</si>
  <si>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</si>
  <si>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</si>
  <si>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</si>
  <si>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</si>
  <si>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</si>
  <si>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</si>
  <si>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</si>
  <si>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</si>
  <si>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</si>
  <si>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</si>
  <si>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</si>
  <si>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</si>
  <si>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</si>
  <si>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</si>
  <si>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</si>
  <si>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</si>
  <si>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</si>
  <si>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</si>
  <si>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</si>
  <si>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</si>
  <si>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</si>
  <si>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</si>
  <si>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</si>
  <si>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</si>
  <si>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</si>
  <si>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</si>
  <si>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</si>
  <si>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</si>
  <si>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</si>
  <si>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</si>
  <si>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</si>
  <si>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</si>
  <si>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</si>
  <si>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</si>
  <si>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</si>
  <si>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</si>
  <si>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</si>
  <si>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</si>
  <si>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</si>
  <si>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</si>
  <si>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</si>
  <si>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</si>
  <si>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</si>
  <si>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</si>
  <si>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</si>
  <si>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</si>
  <si>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</si>
  <si>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</si>
  <si>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</si>
  <si>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</si>
  <si>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</si>
  <si>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</si>
  <si>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</si>
  <si>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</si>
  <si>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</si>
  <si>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</si>
  <si>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</si>
  <si>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</si>
  <si>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</si>
  <si>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</si>
  <si>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</si>
  <si>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</si>
  <si>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</si>
  <si>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</si>
  <si>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</si>
  <si>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</si>
  <si>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</si>
  <si>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</si>
  <si>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</si>
  <si>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</si>
  <si>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</si>
  <si>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</si>
  <si>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</si>
  <si>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</si>
  <si>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</si>
  <si>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</si>
  <si>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</si>
  <si>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</si>
  <si>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</si>
  <si>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</si>
  <si>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</si>
  <si>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</si>
  <si>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</si>
  <si>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</si>
  <si>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</si>
  <si>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</si>
  <si>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</si>
  <si>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</si>
  <si>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</si>
  <si>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</si>
  <si>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</si>
  <si>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</si>
  <si>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</si>
  <si>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</si>
  <si>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</si>
  <si>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</si>
  <si>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</si>
  <si>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</si>
  <si>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</si>
  <si>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</si>
  <si>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</si>
  <si>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</si>
  <si>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</si>
  <si>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</si>
  <si>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</si>
  <si>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</si>
  <si>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</si>
  <si>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</si>
  <si>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</si>
  <si>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</si>
  <si>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</si>
  <si>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</si>
  <si>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</si>
  <si>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</si>
  <si>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</si>
  <si>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</si>
  <si>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</si>
  <si>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</si>
  <si>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</si>
  <si>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</si>
  <si>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</si>
  <si>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</si>
  <si>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</si>
  <si>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</si>
  <si>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</si>
  <si>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</si>
  <si>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</si>
  <si>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</si>
  <si>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</si>
  <si>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</si>
  <si>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</si>
  <si>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</si>
  <si>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</si>
  <si>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</si>
  <si>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</si>
  <si>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</si>
  <si>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</si>
  <si>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</si>
  <si>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</si>
  <si>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</si>
  <si>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</si>
  <si>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</si>
  <si>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</si>
  <si>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</si>
  <si>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</si>
  <si>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</si>
  <si>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</si>
  <si>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</si>
  <si>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</si>
  <si>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</si>
  <si>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</si>
  <si>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</si>
  <si>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</si>
  <si>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</si>
  <si>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</si>
  <si>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</si>
  <si>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</si>
  <si>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</si>
  <si>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</si>
  <si>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</si>
  <si>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</si>
  <si>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</si>
  <si>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</si>
  <si>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</si>
  <si>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</si>
  <si>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</si>
  <si>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</si>
  <si>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</si>
  <si>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</si>
  <si>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</si>
  <si>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</si>
  <si>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</si>
  <si>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</si>
  <si>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</si>
  <si>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</si>
  <si>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</si>
  <si>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</si>
  <si>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</si>
  <si>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</si>
  <si>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</si>
  <si>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</si>
  <si>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</si>
  <si>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</si>
  <si>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</si>
  <si>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</si>
  <si>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</si>
  <si>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</si>
  <si>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</si>
  <si>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</si>
  <si>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</si>
  <si>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</si>
  <si>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</si>
  <si>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</si>
  <si>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</si>
  <si>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</si>
  <si>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</si>
  <si>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</si>
  <si>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</si>
  <si>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</si>
  <si>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</si>
  <si>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</si>
  <si>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</si>
  <si>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</si>
  <si>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</si>
  <si>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</si>
  <si>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</si>
  <si>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</si>
  <si>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</si>
  <si>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</si>
  <si>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</si>
  <si>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</si>
  <si>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</si>
  <si>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</si>
  <si>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</si>
  <si>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</si>
  <si>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</si>
  <si>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</si>
  <si>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</si>
  <si>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</si>
  <si>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</si>
  <si>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</si>
  <si>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</si>
  <si>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</si>
  <si>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</si>
  <si>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</si>
  <si>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</si>
  <si>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</si>
  <si>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</si>
  <si>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</si>
  <si>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</si>
  <si>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</si>
  <si>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</si>
  <si>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</si>
  <si>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</si>
  <si>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</si>
  <si>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</si>
  <si>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</si>
  <si>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</si>
  <si>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</si>
  <si>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</si>
  <si>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</si>
  <si>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</si>
  <si>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</si>
  <si>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</si>
  <si>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</si>
  <si>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</si>
  <si>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</si>
  <si>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</si>
  <si>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</si>
  <si>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</si>
  <si>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</si>
  <si>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</si>
  <si>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</si>
  <si>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</si>
  <si>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</si>
  <si>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</si>
  <si>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</si>
  <si>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</si>
  <si>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</si>
  <si>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</si>
  <si>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</si>
  <si>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</si>
  <si>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</si>
  <si>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</si>
  <si>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</si>
  <si>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</si>
  <si>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</si>
  <si>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</si>
  <si>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</si>
  <si>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</si>
  <si>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</si>
  <si>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</si>
  <si>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</si>
  <si>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</si>
  <si>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</si>
  <si>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</si>
  <si>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</si>
  <si>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</si>
  <si>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</si>
  <si>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</si>
  <si>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</si>
  <si>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</si>
  <si>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</si>
  <si>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</si>
  <si>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</si>
  <si>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</si>
  <si>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</si>
  <si>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</si>
  <si>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</si>
  <si>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</si>
  <si>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</si>
  <si>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</si>
  <si>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</si>
  <si>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</si>
  <si>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</si>
  <si>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</si>
  <si>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</si>
  <si>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</si>
  <si>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</si>
  <si>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</si>
  <si>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</si>
  <si>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</si>
  <si>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</si>
  <si>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</si>
  <si>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</si>
  <si>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</si>
  <si>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</si>
  <si>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</si>
  <si>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</si>
  <si>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</si>
  <si>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</si>
  <si>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</si>
  <si>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</si>
  <si>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</si>
  <si>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</si>
  <si>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</si>
  <si>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</si>
  <si>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</si>
  <si>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</si>
  <si>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</si>
  <si>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</si>
  <si>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</si>
  <si>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</si>
  <si>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</si>
  <si>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</si>
  <si>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</si>
  <si>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</si>
  <si>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</si>
  <si>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</si>
  <si>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</si>
  <si>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</si>
  <si>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</si>
  <si>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</si>
  <si>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</si>
  <si>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</si>
  <si>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</si>
  <si>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</si>
  <si>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</si>
  <si>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</si>
  <si>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</si>
  <si>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</si>
  <si>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</si>
  <si>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</si>
  <si>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</si>
  <si>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</si>
  <si>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</si>
  <si>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</si>
  <si>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</si>
  <si>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</si>
  <si>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</si>
  <si>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</si>
  <si>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</si>
  <si>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</si>
  <si>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</si>
  <si>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</si>
  <si>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</si>
  <si>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</si>
  <si>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</si>
  <si>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</si>
  <si>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</si>
  <si>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</si>
  <si>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</si>
  <si>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</si>
  <si>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</si>
  <si>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</si>
  <si>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</si>
  <si>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</si>
  <si>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</si>
  <si>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</si>
  <si>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</si>
  <si>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</si>
  <si>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</si>
  <si>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</si>
  <si>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</si>
  <si>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</si>
  <si>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</si>
  <si>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</si>
  <si>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</si>
  <si>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</si>
  <si>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</si>
  <si>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</si>
  <si>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</si>
  <si>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</si>
  <si>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</si>
  <si>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</si>
  <si>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</si>
  <si>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</si>
  <si>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</si>
  <si>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</si>
  <si>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</si>
  <si>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</si>
  <si>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</si>
  <si>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</si>
  <si>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</si>
  <si>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</si>
  <si>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</si>
  <si>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</si>
  <si>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</si>
  <si>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</si>
  <si>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</si>
  <si>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</si>
  <si>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</si>
  <si>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</si>
  <si>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</si>
  <si>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</si>
  <si>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</si>
  <si>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</si>
  <si>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</si>
  <si>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</si>
  <si>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</si>
  <si>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</si>
  <si>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</si>
  <si>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</si>
  <si>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</si>
  <si>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</si>
  <si>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</si>
  <si>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</si>
  <si>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</si>
  <si>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</si>
  <si>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</si>
  <si>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</si>
  <si>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</si>
  <si>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</si>
  <si>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</si>
  <si>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</si>
  <si>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</si>
  <si>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</si>
  <si>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</si>
  <si>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</si>
  <si>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</si>
  <si>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</si>
  <si>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</si>
  <si>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</si>
  <si>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</si>
  <si>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</si>
  <si>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</si>
  <si>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</si>
  <si>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</si>
  <si>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</si>
  <si>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</si>
  <si>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</si>
  <si>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</si>
  <si>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</si>
  <si>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</si>
  <si>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</si>
  <si>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</si>
  <si>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</si>
  <si>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</si>
  <si>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</si>
  <si>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</si>
  <si>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</si>
  <si>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</si>
  <si>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</si>
  <si>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</si>
  <si>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</si>
  <si>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</si>
  <si>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</si>
  <si>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</si>
  <si>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</si>
  <si>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</si>
  <si>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</si>
  <si>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</si>
  <si>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</si>
  <si>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</si>
  <si>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</si>
  <si>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</si>
  <si>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</si>
  <si>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</si>
  <si>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</si>
  <si>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</si>
  <si>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</si>
  <si>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</si>
  <si>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</si>
  <si>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</si>
  <si>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</si>
  <si>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</si>
  <si>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</si>
  <si>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</si>
  <si>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</si>
  <si>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</si>
  <si>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</si>
  <si>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</si>
  <si>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</si>
  <si>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</si>
  <si>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</si>
  <si>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</si>
  <si>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</si>
  <si>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</si>
  <si>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</si>
  <si>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</si>
  <si>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</si>
  <si>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</si>
  <si>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</si>
  <si>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</si>
  <si>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</si>
  <si>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</si>
  <si>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</si>
  <si>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</si>
  <si>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</si>
  <si>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</si>
  <si>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</si>
  <si>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</si>
  <si>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</si>
  <si>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</si>
  <si>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</si>
  <si>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</si>
  <si>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</si>
  <si>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</si>
  <si>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</si>
  <si>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</si>
  <si>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</si>
  <si>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</si>
  <si>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</si>
  <si>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</si>
  <si>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</si>
  <si>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</si>
  <si>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</si>
  <si>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</si>
  <si>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</si>
  <si>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</si>
  <si>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</si>
  <si>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</si>
  <si>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</si>
  <si>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</si>
  <si>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</si>
  <si>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</si>
  <si>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</si>
  <si>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</si>
  <si>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</si>
  <si>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</si>
  <si>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</si>
  <si>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</si>
  <si>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</si>
  <si>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</si>
  <si>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</si>
  <si>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</si>
  <si>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</si>
  <si>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</si>
  <si>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</si>
  <si>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</si>
  <si>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</si>
  <si>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</si>
  <si>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</si>
  <si>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</si>
  <si>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</si>
  <si>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</si>
  <si>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</si>
  <si>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</si>
  <si>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</si>
  <si>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</si>
  <si>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</si>
  <si>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</si>
  <si>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</si>
  <si>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</si>
  <si>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</si>
  <si>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</si>
  <si>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</si>
  <si>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</si>
  <si>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</si>
  <si>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</si>
  <si>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</si>
  <si>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</si>
  <si>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</si>
  <si>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</si>
  <si>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</si>
  <si>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</si>
  <si>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</si>
  <si>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</si>
  <si>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</si>
  <si>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</si>
  <si>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</si>
  <si>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</si>
  <si>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</si>
  <si>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</si>
  <si>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</si>
  <si>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</si>
  <si>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</si>
  <si>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</si>
  <si>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</si>
  <si>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</si>
  <si>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</si>
  <si>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</si>
  <si>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</si>
  <si>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</si>
  <si>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</si>
  <si>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</si>
  <si>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</si>
  <si>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</si>
  <si>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</si>
  <si>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</si>
  <si>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</si>
  <si>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</si>
  <si>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</si>
  <si>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</si>
  <si>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</si>
  <si>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</si>
  <si>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</si>
  <si>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</si>
  <si>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</si>
  <si>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</si>
  <si>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</si>
  <si>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</si>
  <si>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</si>
  <si>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</si>
  <si>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</si>
  <si>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</si>
  <si>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</si>
  <si>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</si>
  <si>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</si>
  <si>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</si>
  <si>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</si>
  <si>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</si>
  <si>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</si>
  <si>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</si>
  <si>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</si>
  <si>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</si>
  <si>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</si>
  <si>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</si>
  <si>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</si>
  <si>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</si>
  <si>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</si>
  <si>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</si>
  <si>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</si>
  <si>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</si>
  <si>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</si>
  <si>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</si>
  <si>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</si>
  <si>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</si>
  <si>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</si>
  <si>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</si>
  <si>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</si>
  <si>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</si>
  <si>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</si>
  <si>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</si>
  <si>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</si>
  <si>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</si>
  <si>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</si>
  <si>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</si>
  <si>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</si>
  <si>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</si>
  <si>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</si>
  <si>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</si>
  <si>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</si>
  <si>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</si>
  <si>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</si>
  <si>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</si>
  <si>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</si>
  <si>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</si>
  <si>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</si>
  <si>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</si>
  <si>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</si>
  <si>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</si>
  <si>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</si>
  <si>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</si>
  <si>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</si>
  <si>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</si>
  <si>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</si>
  <si>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</si>
  <si>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</si>
  <si>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</si>
  <si>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</si>
  <si>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</si>
  <si>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</si>
  <si>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</si>
  <si>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</si>
  <si>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</si>
  <si>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</si>
  <si>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</si>
  <si>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</si>
  <si>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</si>
  <si>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</si>
  <si>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</si>
  <si>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</si>
  <si>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</si>
  <si>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</si>
  <si>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</si>
  <si>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</si>
  <si>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</si>
  <si>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</si>
  <si>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</si>
  <si>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</si>
  <si>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</si>
  <si>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</si>
  <si>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</si>
  <si>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</si>
  <si>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</si>
  <si>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</si>
  <si>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</si>
  <si>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</si>
  <si>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</si>
  <si>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</si>
  <si>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</si>
  <si>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</si>
  <si>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</si>
  <si>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</si>
  <si>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</si>
  <si>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</si>
  <si>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</si>
  <si>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</si>
  <si>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</si>
  <si>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</si>
  <si>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</si>
  <si>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</si>
  <si>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</si>
  <si>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</si>
  <si>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</si>
  <si>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</si>
  <si>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</si>
  <si>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</si>
  <si>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</si>
  <si>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</si>
  <si>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</si>
  <si>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</si>
  <si>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</si>
  <si>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</si>
  <si>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</si>
  <si>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</si>
  <si>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</si>
  <si>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</si>
  <si>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</si>
  <si>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</si>
  <si>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</si>
  <si>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</si>
  <si>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</si>
  <si>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</si>
  <si>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</si>
  <si>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</si>
  <si>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</si>
  <si>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</si>
  <si>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</si>
  <si>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</si>
  <si>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</si>
  <si>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</si>
  <si>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</si>
  <si>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</si>
  <si>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</si>
  <si>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</si>
  <si>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</si>
  <si>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</si>
  <si>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</si>
  <si>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</si>
  <si>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</si>
  <si>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</si>
  <si>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</si>
  <si>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</si>
  <si>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</si>
  <si>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</si>
  <si>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</si>
  <si>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</si>
  <si>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</si>
  <si>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</si>
  <si>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</si>
  <si>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</si>
  <si>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</si>
  <si>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</si>
  <si>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</si>
  <si>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</si>
  <si>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</si>
  <si>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</si>
  <si>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</si>
  <si>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</si>
  <si>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</si>
  <si>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</si>
  <si>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</si>
  <si>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</si>
  <si>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</si>
  <si>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</si>
  <si>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</si>
  <si>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</si>
  <si>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</si>
  <si>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</si>
  <si>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</si>
  <si>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</si>
  <si>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</si>
  <si>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</si>
  <si>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</si>
  <si>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</si>
  <si>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</si>
  <si>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</si>
  <si>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</si>
  <si>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</si>
  <si>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</si>
  <si>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</si>
  <si>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</si>
  <si>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</si>
  <si>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</si>
  <si>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</si>
  <si>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</si>
  <si>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</si>
  <si>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</si>
  <si>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</si>
  <si>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</si>
  <si>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</si>
  <si>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</si>
  <si>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</si>
  <si>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</si>
  <si>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</si>
  <si>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</si>
  <si>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</si>
  <si>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</si>
  <si>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</si>
  <si>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</si>
  <si>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</si>
  <si>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</si>
  <si>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</si>
  <si>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</si>
  <si>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</si>
  <si>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</si>
  <si>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</si>
  <si>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</si>
  <si>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</si>
  <si>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</si>
  <si>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</si>
  <si>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</si>
  <si>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</si>
  <si>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</si>
  <si>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</si>
  <si>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</si>
  <si>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</si>
  <si>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</si>
  <si>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</si>
  <si>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</si>
  <si>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</si>
  <si>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</si>
  <si>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</si>
  <si>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</si>
  <si>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</si>
  <si>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</si>
  <si>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</si>
  <si>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</si>
  <si>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</si>
  <si>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</si>
  <si>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</si>
  <si>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</si>
  <si>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</si>
  <si>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</si>
  <si>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</si>
  <si>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</si>
  <si>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</si>
  <si>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</si>
  <si>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</si>
  <si>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</si>
  <si>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</si>
  <si>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</si>
  <si>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</si>
  <si>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</si>
  <si>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</si>
  <si>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</si>
  <si>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</si>
  <si>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</si>
  <si>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</si>
  <si>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</si>
  <si>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</si>
  <si>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</si>
  <si>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</si>
  <si>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</si>
  <si>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</si>
  <si>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</si>
  <si>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</si>
  <si>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</si>
  <si>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</si>
  <si>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</si>
  <si>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</si>
  <si>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</si>
  <si>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</si>
  <si>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</si>
  <si>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</si>
  <si>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</si>
  <si>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</si>
  <si>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</si>
  <si>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</si>
  <si>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</si>
  <si>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</si>
  <si>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</si>
  <si>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</si>
  <si>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</si>
  <si>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</si>
  <si>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</si>
  <si>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</si>
  <si>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</si>
  <si>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</si>
  <si>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</si>
  <si>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</si>
  <si>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</si>
  <si>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</si>
  <si>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</si>
  <si>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</si>
  <si>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</si>
  <si>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</si>
  <si>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</si>
  <si>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</si>
  <si>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</si>
  <si>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</si>
  <si>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</si>
  <si>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</si>
  <si>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</si>
  <si>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</si>
  <si>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</si>
  <si>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</si>
  <si>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</si>
  <si>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</si>
  <si>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</si>
  <si>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</si>
  <si>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</si>
  <si>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</si>
  <si>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</si>
  <si>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</si>
  <si>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</si>
  <si>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</si>
  <si>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</si>
  <si>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</si>
  <si>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</si>
  <si>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</si>
  <si>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</si>
  <si>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</si>
  <si>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</si>
  <si>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</si>
  <si>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</si>
  <si>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</si>
  <si>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</si>
  <si>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</si>
  <si>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</si>
  <si>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</si>
  <si>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</si>
  <si>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</si>
  <si>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</si>
  <si>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</si>
  <si>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</si>
  <si>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</si>
  <si>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</si>
  <si>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</si>
  <si>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</si>
  <si>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</si>
  <si>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</si>
  <si>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</si>
  <si>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</si>
  <si>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</si>
  <si>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</si>
  <si>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</si>
  <si>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</si>
  <si>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</si>
  <si>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</si>
  <si>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</si>
  <si>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</si>
  <si>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</si>
  <si>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</si>
  <si>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</si>
  <si>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</si>
  <si>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</si>
  <si>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</si>
  <si>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</si>
  <si>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</si>
  <si>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</si>
  <si>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</si>
  <si>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</si>
  <si>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</si>
  <si>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</si>
  <si>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</si>
  <si>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</si>
  <si>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</si>
  <si>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</si>
  <si>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</si>
  <si>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</si>
  <si>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</si>
  <si>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</si>
  <si>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</si>
  <si>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</si>
  <si>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</si>
  <si>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</si>
  <si>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</si>
  <si>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</si>
  <si>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</si>
  <si>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</si>
  <si>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</si>
  <si>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</si>
  <si>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</si>
  <si>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</si>
  <si>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</si>
  <si>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</si>
  <si>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</si>
  <si>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</si>
  <si>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</si>
  <si>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</si>
  <si>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</si>
  <si>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</si>
  <si>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</si>
  <si>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</si>
  <si>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</si>
  <si>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</si>
  <si>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</si>
  <si>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</si>
  <si>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</si>
  <si>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</si>
  <si>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</si>
  <si>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</si>
  <si>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</si>
  <si>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</si>
  <si>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</si>
  <si>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</si>
  <si>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</si>
  <si>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</si>
  <si>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</si>
  <si>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</si>
  <si>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</si>
  <si>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</si>
  <si>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</si>
  <si>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</si>
  <si>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</si>
  <si>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</si>
  <si>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</si>
  <si>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</si>
  <si>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</si>
  <si>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</si>
  <si>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</si>
  <si>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</si>
  <si>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</si>
  <si>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</si>
  <si>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</si>
  <si>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</si>
  <si>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</si>
  <si>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</si>
  <si>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</si>
  <si>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</si>
  <si>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</si>
  <si>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</si>
  <si>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</si>
  <si>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</si>
  <si>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</si>
  <si>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</si>
  <si>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</si>
  <si>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</si>
  <si>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</si>
  <si>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</si>
  <si>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</si>
  <si>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</si>
  <si>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</si>
  <si>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</si>
  <si>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</si>
  <si>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</si>
  <si>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</si>
  <si>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</si>
  <si>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</si>
  <si>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</si>
  <si>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</si>
  <si>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</si>
  <si>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</si>
  <si>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</si>
  <si>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</si>
  <si>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</si>
  <si>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</si>
  <si>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</si>
  <si>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</si>
  <si>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</si>
  <si>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</si>
  <si>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</si>
  <si>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</si>
  <si>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</si>
  <si>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</si>
  <si>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</si>
  <si>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</si>
  <si>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</si>
  <si>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</si>
  <si>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</si>
  <si>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</si>
  <si>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</si>
  <si>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</si>
  <si>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</si>
  <si>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</si>
  <si>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</si>
  <si>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</si>
  <si>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</si>
  <si>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</si>
  <si>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</si>
  <si>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</si>
  <si>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</si>
  <si>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</si>
  <si>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</si>
  <si>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</si>
  <si>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</si>
  <si>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</si>
  <si>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</si>
  <si>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</si>
  <si>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</si>
  <si>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</si>
  <si>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</si>
  <si>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</si>
  <si>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</si>
  <si>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</si>
  <si>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</si>
  <si>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</si>
  <si>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</si>
  <si>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</si>
  <si>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</si>
  <si>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</si>
  <si>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</si>
  <si>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</si>
  <si>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</si>
  <si>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</si>
  <si>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</si>
  <si>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</si>
  <si>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</si>
  <si>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</si>
  <si>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</si>
  <si>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</si>
  <si>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</si>
  <si>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</si>
  <si>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</si>
  <si>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</si>
  <si>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</si>
  <si>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</si>
  <si>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</si>
  <si>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</si>
  <si>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</si>
  <si>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</si>
  <si>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</si>
  <si>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</si>
  <si>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</si>
  <si>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</si>
  <si>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</si>
  <si>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</si>
  <si>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</si>
  <si>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</si>
  <si>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</si>
  <si>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</si>
  <si>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</si>
  <si>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</si>
  <si>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</si>
  <si>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</si>
  <si>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</si>
  <si>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</si>
  <si>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</si>
  <si>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</si>
  <si>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</si>
  <si>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</si>
  <si>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</si>
  <si>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</si>
  <si>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</si>
  <si>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</si>
  <si>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</si>
  <si>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</si>
  <si>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</si>
  <si>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</si>
  <si>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</si>
  <si>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</si>
  <si>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</si>
  <si>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</si>
  <si>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</si>
  <si>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</si>
  <si>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</si>
  <si>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</si>
  <si>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</si>
  <si>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</si>
  <si>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</si>
  <si>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</si>
  <si>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</si>
  <si>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</si>
  <si>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</si>
  <si>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</si>
  <si>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</si>
  <si>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</si>
  <si>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</si>
  <si>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</si>
  <si>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</si>
  <si>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</si>
  <si>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</si>
  <si>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</si>
  <si>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</si>
  <si>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</si>
  <si>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</si>
  <si>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</si>
  <si>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</si>
  <si>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</si>
  <si>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</si>
  <si>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</si>
  <si>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</si>
  <si>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</si>
  <si>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</si>
  <si>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</si>
  <si>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</si>
  <si>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</si>
  <si>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</si>
  <si>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</si>
  <si>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</si>
  <si>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</si>
  <si>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</si>
  <si>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</si>
  <si>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</si>
  <si>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</si>
  <si>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</si>
  <si>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</si>
  <si>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</si>
  <si>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</si>
  <si>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</si>
  <si>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</si>
  <si>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</si>
  <si>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</si>
  <si>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</si>
  <si>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</si>
  <si>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</si>
  <si>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</si>
  <si>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</si>
  <si>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</si>
  <si>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</si>
  <si>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</si>
  <si>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</si>
  <si>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</si>
  <si>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</si>
  <si>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</si>
  <si>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</si>
  <si>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</si>
  <si>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</si>
  <si>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</si>
  <si>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</si>
  <si>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</si>
  <si>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</si>
  <si>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</si>
  <si>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</si>
  <si>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</si>
  <si>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</si>
  <si>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</si>
  <si>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</si>
  <si>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</si>
  <si>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</si>
  <si>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</si>
  <si>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</si>
  <si>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</si>
  <si>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</si>
  <si>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</si>
  <si>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</si>
  <si>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</si>
  <si>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</si>
  <si>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</si>
  <si>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</si>
  <si>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</si>
  <si>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</si>
  <si>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</si>
  <si>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</si>
  <si>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</si>
  <si>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</si>
  <si>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</si>
  <si>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</si>
  <si>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</si>
  <si>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</si>
  <si>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</si>
  <si>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</si>
  <si>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</si>
  <si>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</si>
  <si>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</si>
  <si>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</si>
  <si>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</si>
  <si>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</si>
  <si>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</si>
  <si>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</si>
  <si>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</si>
  <si>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</si>
  <si>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</si>
  <si>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</si>
  <si>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</si>
  <si>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</si>
  <si>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</si>
  <si>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</si>
  <si>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</si>
  <si>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</si>
  <si>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</si>
  <si>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</si>
  <si>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</si>
  <si>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</si>
  <si>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</si>
  <si>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</si>
  <si>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</si>
  <si>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</si>
  <si>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</si>
  <si>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</si>
  <si>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</si>
  <si>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</si>
  <si>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</si>
  <si>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</si>
  <si>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</si>
  <si>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</si>
  <si>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</si>
  <si>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</si>
  <si>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</si>
  <si>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</si>
  <si>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</si>
  <si>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</si>
  <si>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</si>
  <si>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</si>
  <si>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</si>
  <si>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</si>
  <si>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</si>
  <si>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</si>
  <si>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</si>
  <si>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</si>
  <si>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</si>
  <si>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</si>
  <si>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</si>
  <si>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</si>
  <si>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</si>
  <si>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</si>
  <si>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</si>
  <si>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</si>
  <si>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</si>
  <si>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</si>
  <si>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</si>
  <si>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</si>
  <si>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</si>
  <si>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</si>
  <si>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</si>
  <si>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</si>
  <si>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</si>
  <si>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</si>
  <si>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</si>
  <si>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</si>
  <si>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</si>
  <si>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</si>
  <si>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</si>
  <si>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</si>
  <si>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</si>
  <si>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</si>
  <si>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</si>
  <si>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</si>
  <si>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</si>
  <si>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</si>
  <si>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</si>
  <si>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</si>
  <si>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</si>
  <si>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</si>
  <si>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</si>
  <si>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</si>
  <si>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</si>
  <si>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</si>
  <si>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</si>
  <si>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</si>
  <si>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</si>
  <si>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</si>
  <si>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</si>
  <si>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</si>
  <si>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</si>
  <si>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</si>
  <si>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</si>
  <si>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</si>
  <si>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</si>
  <si>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</si>
  <si>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</si>
  <si>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</si>
  <si>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</si>
  <si>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</si>
  <si>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</si>
  <si>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</si>
  <si>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</si>
  <si>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</si>
  <si>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</si>
  <si>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</si>
  <si>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</si>
  <si>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</si>
  <si>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</si>
  <si>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</si>
  <si>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</si>
  <si>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</si>
  <si>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</si>
  <si>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</si>
  <si>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</si>
  <si>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</si>
  <si>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</si>
  <si>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</si>
  <si>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</si>
  <si>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</si>
  <si>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</si>
  <si>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</si>
  <si>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</si>
  <si>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</si>
  <si>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</si>
  <si>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</si>
  <si>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</si>
  <si>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</si>
  <si>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</si>
  <si>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</si>
  <si>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</si>
  <si>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</si>
  <si>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</si>
  <si>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</si>
  <si>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</si>
  <si>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</si>
  <si>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</si>
  <si>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</si>
  <si>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</si>
  <si>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</si>
  <si>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</si>
  <si>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</si>
  <si>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</si>
  <si>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</si>
  <si>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</si>
  <si>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</si>
  <si>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</si>
  <si>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</si>
  <si>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</si>
  <si>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</si>
  <si>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</si>
  <si>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</si>
  <si>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</si>
  <si>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</si>
  <si>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</si>
  <si>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</si>
  <si>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</si>
  <si>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</si>
  <si>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</si>
  <si>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</si>
  <si>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</si>
  <si>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</si>
  <si>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</si>
  <si>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</si>
  <si>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</si>
  <si>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</si>
  <si>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</si>
  <si>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</si>
  <si>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</si>
  <si>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</si>
  <si>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</si>
  <si>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</si>
  <si>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</si>
  <si>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</si>
  <si>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</si>
  <si>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</si>
  <si>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</si>
  <si>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</si>
  <si>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</si>
  <si>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</si>
  <si>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</si>
  <si>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</si>
  <si>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</si>
  <si>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</si>
  <si>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</si>
  <si>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</si>
  <si>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</si>
  <si>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</si>
  <si>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</si>
  <si>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</si>
  <si>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</si>
  <si>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</si>
  <si>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</si>
  <si>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</si>
  <si>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</si>
  <si>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</si>
  <si>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</si>
  <si>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</si>
  <si>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</si>
  <si>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</si>
  <si>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</si>
  <si>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</si>
  <si>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</si>
  <si>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</si>
  <si>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</si>
  <si>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</si>
  <si>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</si>
  <si>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</si>
  <si>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</si>
  <si>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</si>
  <si>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</si>
  <si>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</si>
  <si>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</si>
  <si>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</si>
  <si>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</si>
  <si>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</si>
  <si>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</si>
  <si>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</si>
  <si>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</si>
  <si>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</si>
  <si>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</si>
  <si>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</si>
  <si>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</si>
  <si>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</si>
  <si>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</si>
  <si>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</si>
  <si>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</si>
  <si>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</si>
  <si>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</si>
  <si>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</si>
  <si>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</si>
  <si>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</si>
  <si>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</si>
  <si>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</si>
  <si>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</si>
  <si>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</si>
  <si>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</si>
  <si>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</si>
  <si>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</si>
  <si>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</si>
  <si>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</si>
  <si>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</si>
  <si>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</si>
  <si>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</si>
  <si>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</si>
  <si>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</si>
  <si>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</si>
  <si>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</si>
  <si>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</si>
  <si>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</si>
  <si>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</si>
  <si>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</si>
  <si>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</si>
  <si>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</si>
  <si>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</si>
  <si>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</si>
  <si>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</si>
  <si>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</si>
  <si>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</si>
  <si>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</si>
  <si>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</si>
  <si>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</si>
  <si>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</si>
  <si>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</si>
  <si>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</si>
  <si>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</si>
  <si>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</si>
  <si>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</si>
  <si>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</si>
  <si>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</si>
  <si>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</si>
  <si>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</si>
  <si>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</si>
  <si>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</si>
  <si>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</si>
  <si>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</si>
  <si>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</si>
  <si>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</si>
  <si>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</si>
  <si>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</si>
  <si>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</si>
  <si>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</si>
  <si>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</si>
  <si>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</si>
  <si>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</si>
  <si>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</si>
  <si>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</si>
  <si>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</si>
  <si>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</si>
  <si>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</si>
  <si>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</si>
  <si>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</si>
  <si>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</si>
  <si>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</si>
  <si>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</si>
  <si>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</si>
  <si>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</si>
  <si>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</si>
  <si>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</si>
  <si>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</si>
  <si>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</si>
  <si>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</si>
  <si>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</si>
  <si>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</si>
  <si>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</si>
  <si>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</si>
  <si>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</si>
  <si>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</si>
  <si>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</si>
  <si>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</si>
  <si>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</si>
  <si>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</si>
  <si>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</si>
  <si>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</si>
  <si>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</si>
  <si>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</si>
  <si>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</si>
  <si>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</si>
  <si>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</si>
  <si>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</si>
  <si>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</si>
  <si>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</si>
  <si>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</si>
  <si>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</si>
  <si>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</si>
  <si>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</si>
  <si>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</si>
  <si>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</si>
  <si>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</si>
  <si>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</si>
  <si>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</si>
  <si>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</si>
  <si>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</si>
  <si>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</si>
  <si>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</si>
  <si>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</si>
  <si>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</si>
  <si>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</si>
  <si>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</si>
  <si>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</si>
  <si>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</si>
  <si>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</si>
  <si>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</si>
  <si>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</si>
  <si>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</si>
  <si>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</si>
  <si>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</si>
  <si>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</si>
  <si>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</si>
  <si>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</si>
  <si>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</si>
  <si>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</si>
  <si>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</si>
  <si>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</si>
  <si>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</si>
  <si>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</si>
  <si>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</si>
  <si>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</si>
  <si>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</si>
  <si>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</si>
  <si>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</si>
  <si>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</si>
  <si>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</si>
  <si>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</si>
  <si>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</si>
  <si>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</si>
  <si>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</si>
  <si>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</si>
  <si>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</si>
  <si>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</si>
  <si>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</si>
  <si>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</si>
  <si>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</si>
  <si>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</si>
  <si>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</si>
  <si>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</si>
  <si>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</si>
  <si>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</si>
  <si>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</si>
  <si>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</si>
  <si>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</si>
  <si>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</si>
  <si>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</si>
  <si>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</si>
  <si>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</si>
  <si>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</si>
  <si>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</si>
  <si>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</si>
  <si>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</si>
  <si>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</si>
  <si>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</si>
  <si>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</si>
  <si>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</si>
  <si>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</si>
  <si>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</si>
  <si>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</si>
  <si>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</si>
  <si>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</si>
  <si>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</si>
  <si>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</si>
  <si>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</si>
  <si>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</si>
  <si>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</si>
  <si>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</si>
  <si>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</si>
  <si>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</si>
  <si>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</si>
  <si>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</si>
  <si>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</si>
  <si>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</si>
  <si>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</si>
  <si>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</si>
  <si>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</si>
  <si>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</si>
  <si>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</si>
  <si>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</si>
  <si>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</si>
  <si>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</si>
  <si>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</si>
  <si>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</si>
  <si>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</si>
  <si>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</si>
  <si>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</si>
  <si>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</si>
  <si>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</si>
  <si>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</si>
  <si>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</si>
  <si>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</si>
  <si>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</si>
  <si>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</si>
  <si>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</si>
  <si>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</si>
  <si>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</si>
  <si>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</si>
  <si>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</si>
  <si>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</si>
  <si>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</si>
  <si>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</si>
  <si>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</si>
  <si>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</si>
  <si>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</si>
  <si>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</si>
  <si>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</si>
  <si>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</si>
  <si>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</si>
  <si>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</si>
  <si>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</si>
  <si>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</si>
  <si>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</si>
  <si>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</si>
  <si>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</si>
  <si>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</si>
  <si>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</si>
  <si>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</si>
  <si>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</si>
  <si>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</si>
  <si>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</si>
  <si>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</si>
  <si>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</si>
  <si>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</si>
  <si>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</si>
  <si>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</si>
  <si>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</si>
  <si>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</si>
  <si>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</si>
  <si>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</si>
  <si>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</si>
  <si>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</si>
  <si>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</si>
  <si>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</si>
  <si>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</si>
  <si>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</si>
  <si>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</si>
  <si>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</si>
  <si>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</si>
  <si>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</si>
  <si>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</si>
  <si>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</si>
  <si>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</si>
  <si>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</si>
  <si>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</si>
  <si>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</si>
  <si>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</si>
  <si>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</si>
  <si>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</si>
  <si>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</si>
  <si>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</si>
  <si>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</si>
  <si>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</si>
  <si>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</si>
  <si>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</si>
  <si>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</si>
  <si>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</si>
  <si>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</si>
  <si>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</si>
  <si>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</si>
  <si>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</si>
  <si>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</si>
  <si>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</si>
  <si>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</si>
  <si>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</si>
  <si>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</si>
  <si>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</si>
  <si>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</si>
  <si>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</si>
  <si>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</si>
  <si>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</si>
  <si>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</si>
  <si>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</si>
  <si>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</si>
  <si>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</si>
  <si>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</si>
  <si>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</si>
  <si>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</si>
  <si>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</si>
  <si>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</si>
  <si>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</si>
  <si>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</si>
  <si>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</si>
  <si>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</si>
  <si>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</si>
  <si>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</si>
  <si>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</si>
  <si>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</si>
  <si>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</si>
  <si>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</si>
  <si>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</si>
  <si>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</si>
  <si>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</si>
  <si>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</si>
  <si>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</si>
  <si>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</si>
  <si>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</si>
  <si>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</si>
  <si>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</si>
  <si>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</si>
  <si>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</si>
  <si>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</si>
  <si>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</si>
  <si>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</si>
  <si>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</si>
  <si>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</si>
  <si>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</si>
  <si>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</si>
  <si>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</si>
  <si>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</si>
  <si>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</si>
  <si>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</si>
  <si>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</si>
  <si>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</si>
  <si>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</si>
  <si>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</si>
  <si>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</si>
  <si>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</si>
  <si>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</si>
  <si>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</si>
  <si>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</si>
  <si>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</si>
  <si>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</si>
  <si>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</si>
  <si>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</si>
  <si>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</si>
  <si>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</si>
  <si>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</si>
  <si>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</si>
  <si>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</si>
  <si>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</si>
  <si>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</si>
  <si>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</si>
  <si>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</si>
  <si>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</si>
  <si>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</si>
  <si>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</si>
  <si>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</si>
  <si>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</si>
  <si>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</si>
  <si>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</si>
  <si>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</si>
  <si>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</si>
  <si>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</si>
  <si>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</si>
  <si>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</si>
  <si>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</si>
  <si>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</si>
  <si>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</si>
  <si>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</si>
  <si>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</si>
  <si>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</si>
  <si>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</si>
  <si>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</si>
  <si>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</si>
  <si>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</si>
  <si>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</si>
  <si>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</si>
  <si>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</si>
  <si>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</si>
  <si>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</si>
  <si>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</si>
  <si>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</si>
  <si>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</si>
  <si>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</si>
  <si>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</si>
  <si>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</si>
  <si>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</si>
  <si>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</si>
  <si>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</si>
  <si>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</si>
  <si>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</si>
  <si>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</si>
  <si>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</si>
  <si>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</si>
  <si>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</si>
  <si>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</si>
  <si>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</si>
  <si>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</si>
  <si>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</si>
  <si>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</si>
  <si>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</si>
  <si>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</si>
  <si>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</si>
  <si>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</si>
  <si>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</si>
  <si>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</si>
  <si>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</si>
  <si>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</si>
  <si>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</si>
  <si>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</si>
  <si>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</si>
  <si>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</si>
  <si>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</si>
  <si>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</si>
  <si>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</si>
  <si>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</si>
  <si>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</si>
  <si>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</si>
  <si>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</si>
  <si>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</si>
  <si>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</si>
  <si>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</si>
  <si>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</si>
  <si>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</si>
  <si>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</si>
  <si>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</si>
  <si>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</si>
  <si>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</si>
  <si>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</si>
  <si>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</si>
  <si>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</si>
  <si>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</si>
  <si>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</si>
  <si>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</si>
  <si>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</si>
  <si>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</si>
  <si>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</si>
  <si>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</si>
  <si>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</si>
  <si>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</si>
  <si>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</si>
  <si>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</si>
  <si>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</si>
  <si>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</si>
  <si>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</si>
  <si>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</si>
  <si>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</si>
  <si>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</si>
  <si>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</si>
  <si>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</si>
  <si>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</si>
  <si>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</si>
  <si>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</si>
  <si>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</si>
  <si>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</si>
  <si>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</si>
  <si>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</si>
  <si>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</si>
  <si>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</si>
  <si>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</si>
  <si>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</si>
  <si>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</si>
  <si>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</si>
  <si>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</si>
  <si>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</si>
  <si>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</si>
  <si>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</si>
  <si>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</si>
  <si>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</si>
  <si>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</si>
  <si>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</si>
  <si>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</si>
  <si>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</si>
  <si>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</si>
  <si>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</si>
  <si>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</si>
  <si>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</si>
  <si>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</si>
  <si>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</si>
  <si>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</si>
  <si>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</si>
  <si>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</si>
  <si>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</si>
  <si>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</si>
  <si>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</si>
  <si>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</si>
  <si>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</si>
  <si>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</si>
  <si>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</si>
  <si>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</si>
  <si>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</si>
  <si>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</si>
  <si>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</si>
  <si>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</si>
  <si>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</si>
  <si>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</si>
  <si>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</si>
  <si>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</si>
  <si>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</si>
  <si>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</si>
  <si>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</si>
  <si>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</si>
  <si>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</si>
  <si>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</si>
  <si>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</si>
  <si>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</si>
  <si>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</si>
  <si>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</si>
  <si>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</si>
  <si>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</si>
  <si>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</si>
  <si>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</si>
  <si>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</si>
  <si>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</si>
  <si>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</si>
  <si>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</si>
  <si>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</si>
  <si>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</si>
  <si>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</si>
  <si>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</si>
  <si>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</si>
  <si>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</si>
  <si>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</si>
  <si>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</si>
  <si>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</si>
  <si>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</si>
  <si>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</si>
  <si>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</si>
  <si>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</si>
  <si>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</si>
  <si>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</si>
  <si>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</si>
  <si>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</si>
  <si>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</si>
  <si>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</si>
  <si>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</si>
  <si>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</si>
  <si>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</si>
  <si>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</si>
  <si>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</si>
  <si>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</si>
  <si>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</si>
  <si>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</si>
  <si>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</si>
  <si>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</si>
  <si>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</si>
  <si>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</si>
  <si>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</si>
  <si>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</si>
  <si>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</si>
  <si>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</si>
  <si>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</si>
  <si>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</si>
  <si>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</si>
  <si>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</si>
  <si>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</si>
  <si>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</si>
  <si>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</si>
  <si>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</si>
  <si>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</si>
  <si>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</si>
  <si>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</si>
  <si>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</si>
  <si>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</si>
  <si>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</si>
  <si>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</si>
  <si>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</si>
  <si>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</si>
  <si>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</si>
  <si>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</si>
  <si>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</si>
  <si>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</si>
  <si>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</si>
  <si>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</si>
  <si>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</si>
  <si>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</si>
  <si>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</si>
  <si>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</si>
  <si>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</si>
  <si>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</si>
  <si>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</si>
  <si>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</si>
  <si>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</si>
  <si>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</si>
  <si>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</si>
  <si>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</si>
  <si>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</si>
  <si>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</si>
  <si>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</si>
  <si>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</si>
  <si>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</si>
  <si>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</si>
  <si>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</si>
  <si>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</si>
  <si>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</si>
  <si>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</si>
  <si>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</si>
  <si>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</si>
  <si>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</si>
  <si>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</si>
  <si>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</si>
  <si>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</si>
  <si>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</si>
  <si>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</si>
  <si>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</si>
  <si>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</si>
  <si>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</si>
  <si>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</si>
  <si>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</si>
  <si>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</si>
  <si>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</si>
  <si>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</si>
  <si>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</si>
  <si>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</si>
  <si>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</si>
  <si>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</si>
  <si>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</si>
  <si>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</si>
  <si>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</si>
  <si>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</si>
  <si>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</si>
  <si>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</si>
  <si>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</si>
  <si>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</si>
  <si>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</si>
  <si>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</si>
  <si>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</si>
  <si>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</si>
  <si>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</si>
  <si>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</si>
  <si>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</si>
  <si>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</si>
  <si>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</si>
  <si>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</si>
  <si>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</si>
  <si>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</si>
  <si>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</si>
  <si>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</si>
  <si>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</si>
  <si>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</si>
  <si>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</si>
  <si>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</si>
  <si>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</si>
  <si>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</si>
  <si>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</si>
  <si>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</si>
  <si>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</si>
  <si>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</si>
  <si>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</si>
  <si>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</si>
  <si>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</si>
  <si>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</si>
  <si>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</si>
  <si>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</si>
  <si>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</si>
  <si>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</si>
  <si>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</si>
  <si>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</si>
  <si>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</si>
  <si>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</si>
  <si>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</si>
  <si>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</si>
  <si>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</si>
  <si>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</si>
  <si>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</si>
  <si>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</si>
  <si>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</si>
  <si>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</si>
  <si>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</si>
  <si>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</si>
  <si>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</si>
  <si>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</si>
  <si>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</si>
  <si>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</si>
  <si>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</si>
  <si>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</si>
  <si>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</si>
  <si>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</si>
  <si>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</si>
  <si>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</si>
  <si>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</si>
  <si>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</si>
  <si>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</si>
  <si>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</si>
  <si>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</si>
  <si>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</si>
  <si>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</si>
  <si>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</si>
  <si>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</si>
  <si>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</si>
  <si>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</si>
  <si>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</si>
  <si>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</si>
  <si>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</si>
  <si>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</si>
  <si>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</si>
  <si>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</si>
  <si>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</si>
  <si>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</si>
  <si>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</si>
  <si>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</si>
  <si>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</si>
  <si>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</si>
  <si>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</si>
  <si>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</si>
  <si>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</si>
  <si>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</si>
  <si>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</si>
  <si>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</si>
  <si>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</si>
  <si>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</si>
  <si>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</si>
  <si>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</si>
  <si>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</si>
  <si>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</si>
  <si>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</si>
  <si>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</si>
  <si>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</si>
  <si>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</si>
  <si>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</si>
  <si>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</si>
  <si>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</si>
  <si>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</si>
  <si>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</si>
  <si>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</si>
  <si>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</si>
  <si>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</si>
  <si>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</si>
  <si>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</si>
  <si>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</si>
  <si>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</si>
  <si>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</si>
  <si>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</si>
  <si>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</si>
  <si>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</si>
  <si>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</si>
  <si>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</si>
  <si>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</si>
  <si>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</si>
  <si>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</si>
  <si>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</si>
  <si>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</si>
  <si>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</si>
  <si>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</si>
  <si>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</si>
  <si>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</si>
  <si>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</si>
  <si>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</si>
  <si>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</si>
  <si>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</si>
  <si>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</si>
  <si>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</si>
  <si>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</si>
  <si>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</si>
  <si>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</si>
  <si>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</si>
  <si>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</si>
  <si>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</si>
  <si>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</si>
  <si>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</si>
  <si>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</si>
  <si>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</si>
  <si>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</si>
  <si>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</si>
  <si>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</si>
  <si>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</si>
  <si>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</si>
  <si>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</si>
  <si>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</si>
  <si>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</si>
  <si>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</si>
  <si>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</si>
  <si>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</si>
  <si>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</si>
  <si>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</si>
  <si>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</si>
  <si>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</si>
  <si>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</si>
  <si>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</si>
  <si>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</si>
  <si>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</si>
  <si>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</si>
  <si>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</si>
  <si>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</si>
  <si>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</si>
  <si>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</si>
  <si>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</si>
  <si>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</si>
  <si>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</si>
  <si>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</si>
  <si>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</si>
  <si>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</si>
  <si>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</si>
  <si>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</si>
  <si>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</si>
  <si>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</si>
  <si>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</si>
  <si>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</si>
  <si>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</si>
  <si>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</si>
  <si>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</si>
  <si>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</si>
  <si>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</si>
  <si>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</si>
  <si>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</si>
  <si>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</si>
  <si>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</si>
  <si>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</si>
  <si>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</si>
  <si>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</si>
  <si>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</si>
  <si>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</si>
  <si>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</si>
  <si>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</si>
  <si>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</si>
  <si>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</si>
  <si>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</si>
  <si>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</si>
  <si>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</si>
  <si>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</si>
  <si>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</si>
  <si>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</si>
  <si>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</si>
  <si>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</si>
  <si>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</si>
  <si>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</si>
  <si>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</si>
  <si>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</si>
  <si>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</si>
  <si>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</si>
  <si>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</si>
  <si>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</si>
  <si>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</si>
  <si>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</si>
  <si>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</si>
  <si>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</si>
  <si>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</si>
  <si>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</si>
  <si>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</si>
  <si>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</si>
  <si>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</si>
  <si>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</si>
  <si>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</si>
  <si>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</si>
  <si>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</si>
  <si>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</si>
  <si>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</si>
  <si>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</si>
  <si>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</si>
  <si>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</si>
  <si>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</si>
  <si>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</si>
  <si>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</si>
  <si>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</si>
  <si>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</si>
  <si>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</si>
  <si>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</si>
  <si>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</si>
  <si>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</si>
  <si>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</si>
  <si>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</si>
  <si>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</si>
  <si>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</si>
  <si>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</si>
  <si>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</si>
  <si>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</si>
  <si>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</si>
  <si>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</si>
  <si>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</si>
  <si>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</si>
  <si>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</si>
  <si>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</si>
  <si>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</si>
  <si>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</si>
  <si>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</si>
  <si>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</si>
  <si>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</si>
  <si>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</si>
  <si>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</si>
  <si>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</si>
  <si>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</si>
  <si>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</si>
  <si>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</si>
  <si>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</si>
  <si>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</si>
  <si>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</si>
  <si>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</si>
  <si>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</si>
  <si>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</si>
  <si>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</si>
  <si>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</si>
  <si>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</si>
  <si>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</si>
  <si>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</si>
  <si>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</si>
  <si>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</si>
  <si>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</si>
  <si>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</si>
  <si>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</si>
  <si>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</si>
  <si>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</si>
  <si>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</si>
  <si>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</si>
  <si>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</si>
  <si>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</si>
  <si>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</si>
  <si>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</si>
  <si>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</si>
  <si>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</si>
  <si>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</si>
  <si>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</si>
  <si>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</si>
  <si>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</si>
  <si>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</si>
  <si>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</si>
  <si>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</si>
  <si>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</si>
  <si>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</si>
  <si>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</si>
  <si>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</si>
  <si>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</si>
  <si>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</si>
  <si>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</si>
  <si>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</si>
  <si>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</si>
  <si>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</si>
  <si>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</si>
  <si>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</si>
  <si>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</si>
  <si>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</si>
  <si>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</si>
  <si>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</si>
  <si>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</si>
  <si>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</si>
  <si>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</si>
  <si>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</si>
  <si>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</si>
  <si>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</si>
  <si>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</si>
  <si>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</si>
  <si>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</si>
  <si>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</si>
  <si>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</si>
  <si>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</si>
  <si>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</si>
  <si>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</si>
  <si>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</si>
  <si>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</si>
  <si>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</si>
  <si>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</si>
  <si>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</si>
  <si>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</si>
  <si>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</si>
  <si>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</si>
  <si>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</si>
  <si>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</si>
  <si>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</si>
  <si>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</si>
  <si>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</si>
  <si>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</si>
  <si>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</si>
  <si>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</si>
  <si>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</si>
  <si>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</si>
  <si>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</si>
  <si>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</si>
  <si>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</si>
  <si>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</si>
  <si>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</si>
  <si>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</si>
  <si>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</si>
  <si>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</si>
  <si>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</si>
  <si>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</si>
  <si>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</si>
  <si>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</si>
  <si>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</si>
  <si>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</si>
  <si>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</si>
  <si>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</si>
  <si>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</si>
  <si>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</si>
  <si>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</si>
  <si>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</si>
  <si>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</si>
  <si>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</si>
  <si>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</si>
  <si>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</si>
  <si>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</si>
  <si>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</si>
  <si>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</si>
  <si>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</si>
  <si>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</si>
  <si>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</si>
  <si>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</si>
  <si>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</si>
  <si>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</si>
  <si>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</si>
  <si>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</si>
  <si>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</si>
  <si>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</si>
  <si>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</si>
  <si>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</si>
  <si>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</si>
  <si>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</si>
  <si>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</si>
  <si>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</si>
  <si>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</si>
  <si>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</si>
  <si>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</si>
  <si>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</si>
  <si>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</si>
  <si>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</si>
  <si>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</si>
  <si>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</si>
  <si>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</si>
  <si>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</si>
  <si>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</si>
  <si>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</si>
  <si>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</si>
  <si>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</si>
  <si>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</si>
  <si>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</si>
  <si>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</si>
  <si>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</si>
  <si>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</si>
  <si>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</si>
  <si>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</si>
  <si>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</si>
  <si>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</si>
  <si>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</si>
  <si>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</si>
  <si>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</si>
  <si>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</si>
  <si>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</si>
  <si>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</si>
  <si>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</si>
  <si>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</si>
  <si>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</si>
  <si>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</si>
  <si>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</si>
  <si>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</si>
  <si>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</si>
  <si>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</si>
  <si>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</si>
  <si>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</si>
  <si>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</si>
  <si>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</si>
  <si>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</si>
  <si>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</si>
  <si>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</si>
  <si>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</si>
  <si>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</si>
  <si>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</si>
  <si>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</si>
  <si>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</si>
  <si>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</si>
  <si>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</si>
  <si>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</si>
  <si>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</si>
  <si>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</si>
  <si>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</si>
  <si>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</si>
  <si>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</si>
  <si>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</si>
  <si>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</si>
  <si>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</si>
  <si>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</si>
  <si>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</si>
  <si>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</si>
  <si>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</si>
  <si>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</si>
  <si>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</si>
  <si>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</si>
  <si>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</si>
  <si>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</si>
  <si>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</si>
  <si>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</si>
  <si>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</si>
  <si>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</si>
  <si>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</si>
  <si>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</si>
  <si>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</si>
  <si>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</si>
  <si>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</si>
  <si>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</si>
  <si>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</si>
  <si>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</si>
  <si>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</si>
  <si>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</si>
  <si>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</si>
  <si>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</si>
  <si>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</si>
  <si>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</si>
  <si>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</si>
  <si>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</si>
  <si>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</si>
  <si>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</si>
  <si>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</si>
  <si>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</si>
  <si>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</si>
  <si>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</si>
  <si>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</si>
  <si>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</si>
  <si>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</si>
  <si>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</si>
  <si>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</si>
  <si>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</si>
  <si>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</si>
  <si>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</si>
  <si>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</si>
  <si>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</si>
  <si>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</si>
  <si>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</si>
  <si>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</si>
  <si>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</si>
  <si>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</si>
  <si>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</si>
  <si>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</si>
  <si>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</si>
  <si>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</si>
  <si>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</si>
  <si>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</si>
  <si>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</si>
  <si>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</si>
  <si>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</si>
  <si>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</si>
  <si>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</si>
  <si>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</si>
  <si>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</si>
  <si>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</si>
  <si>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</si>
  <si>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</si>
  <si>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</si>
  <si>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</si>
  <si>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</si>
  <si>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</si>
  <si>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</si>
  <si>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</si>
  <si>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</si>
  <si>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</si>
  <si>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</si>
  <si>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</si>
  <si>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</si>
  <si>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</si>
  <si>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</si>
  <si>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</si>
  <si>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</si>
  <si>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</si>
  <si>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</si>
  <si>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</si>
  <si>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</si>
  <si>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</si>
  <si>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</si>
  <si>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</si>
  <si>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</si>
  <si>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</si>
  <si>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</si>
  <si>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</si>
  <si>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</si>
  <si>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</si>
  <si>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</si>
  <si>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</si>
  <si>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</si>
  <si>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</si>
  <si>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</si>
  <si>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</si>
  <si>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</si>
  <si>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</si>
  <si>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</si>
  <si>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</si>
  <si>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</si>
  <si>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</si>
  <si>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</si>
  <si>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</si>
  <si>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</si>
  <si>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</si>
  <si>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</si>
  <si>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</si>
  <si>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</si>
  <si>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</si>
  <si>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</si>
  <si>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</si>
  <si>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</si>
  <si>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</si>
  <si>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</si>
  <si>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</si>
  <si>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</si>
  <si>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</si>
  <si>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</si>
  <si>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</si>
  <si>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</si>
  <si>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</si>
  <si>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</si>
  <si>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</si>
  <si>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</si>
  <si>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</si>
  <si>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</si>
  <si>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</si>
  <si>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</si>
  <si>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</si>
  <si>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</si>
  <si>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</si>
  <si>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</si>
  <si>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</si>
  <si>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</si>
  <si>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</si>
  <si>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</si>
  <si>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</si>
  <si>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</si>
  <si>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</si>
  <si>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</si>
  <si>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</si>
  <si>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</si>
  <si>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</si>
  <si>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</si>
  <si>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</si>
  <si>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</si>
  <si>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</si>
  <si>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</si>
  <si>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</si>
  <si>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</si>
  <si>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</si>
  <si>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</si>
  <si>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</si>
  <si>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</si>
  <si>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</si>
  <si>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</si>
  <si>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</si>
  <si>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</si>
  <si>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</si>
  <si>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</si>
  <si>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</si>
  <si>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</si>
  <si>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</si>
  <si>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</si>
  <si>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</si>
  <si>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</si>
  <si>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</si>
  <si>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</si>
  <si>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</si>
  <si>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</si>
  <si>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</si>
  <si>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</si>
  <si>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</si>
  <si>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</si>
  <si>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</si>
  <si>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</si>
  <si>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</si>
  <si>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</si>
  <si>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</si>
  <si>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</si>
  <si>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</si>
  <si>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</si>
  <si>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</si>
  <si>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</si>
  <si>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</si>
  <si>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</si>
  <si>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</si>
  <si>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</si>
  <si>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</si>
  <si>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</si>
  <si>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</si>
  <si>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</si>
  <si>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</si>
  <si>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</si>
  <si>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</si>
  <si>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</si>
  <si>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</si>
  <si>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</si>
  <si>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</si>
  <si>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</si>
  <si>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</si>
  <si>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</si>
  <si>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</si>
  <si>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</si>
  <si>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</si>
  <si>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</si>
  <si>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</si>
  <si>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</si>
  <si>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</si>
  <si>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</si>
  <si>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</si>
  <si>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</si>
  <si>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</si>
  <si>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</si>
  <si>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</si>
  <si>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</si>
  <si>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</si>
  <si>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</si>
  <si>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</si>
  <si>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</si>
  <si>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</si>
  <si>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</si>
  <si>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</si>
  <si>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</si>
  <si>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</si>
  <si>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</si>
  <si>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</si>
  <si>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</si>
  <si>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</si>
  <si>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</si>
  <si>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</si>
  <si>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</si>
  <si>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</si>
  <si>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</si>
  <si>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</si>
  <si>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</si>
  <si>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</si>
  <si>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</si>
  <si>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</si>
  <si>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</si>
  <si>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</si>
  <si>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</si>
  <si>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</si>
  <si>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</si>
  <si>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</si>
  <si>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</si>
  <si>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</si>
  <si>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</si>
  <si>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</si>
  <si>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</si>
  <si>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</si>
  <si>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</si>
  <si>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</si>
  <si>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</si>
  <si>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</si>
  <si>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</si>
  <si>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</si>
  <si>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</si>
  <si>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</si>
  <si>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</si>
  <si>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</si>
  <si>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</si>
  <si>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</si>
  <si>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</si>
  <si>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</si>
  <si>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</si>
  <si>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</si>
  <si>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</si>
  <si>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</si>
  <si>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</si>
  <si>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</si>
  <si>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</si>
  <si>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</si>
  <si>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</si>
  <si>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</si>
  <si>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</si>
  <si>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</si>
  <si>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</si>
  <si>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</si>
  <si>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</si>
  <si>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</si>
  <si>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</si>
  <si>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</si>
  <si>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</si>
  <si>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</si>
  <si>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</si>
  <si>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</si>
  <si>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</si>
  <si>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</si>
  <si>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</si>
  <si>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</si>
  <si>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</si>
  <si>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</si>
  <si>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</si>
  <si>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</si>
  <si>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</si>
  <si>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</si>
  <si>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</si>
  <si>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</si>
  <si>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</si>
  <si>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</si>
  <si>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</si>
  <si>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</si>
  <si>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</si>
  <si>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</si>
  <si>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</si>
  <si>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</si>
  <si>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</si>
  <si>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</si>
  <si>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</si>
  <si>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</si>
  <si>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</si>
  <si>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</si>
  <si>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</si>
  <si>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</si>
  <si>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</si>
  <si>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</si>
  <si>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</si>
  <si>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</si>
  <si>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</si>
  <si>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</si>
  <si>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</si>
  <si>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</si>
  <si>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</si>
  <si>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</si>
  <si>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</si>
  <si>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</si>
  <si>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</si>
  <si>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</si>
  <si>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</si>
  <si>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</si>
  <si>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</si>
  <si>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</si>
  <si>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</si>
  <si>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</si>
  <si>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</si>
  <si>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</si>
  <si>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</si>
  <si>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</si>
  <si>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</si>
  <si>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</si>
  <si>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</si>
  <si>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</si>
  <si>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</si>
  <si>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</si>
  <si>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</si>
  <si>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</si>
  <si>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</si>
  <si>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</si>
  <si>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</si>
  <si>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</si>
  <si>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</si>
  <si>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</si>
  <si>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</si>
  <si>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</si>
  <si>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</si>
  <si>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</si>
  <si>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</si>
  <si>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</si>
  <si>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</si>
  <si>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</si>
  <si>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</si>
  <si>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</si>
  <si>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</si>
  <si>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</si>
  <si>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</si>
  <si>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</si>
  <si>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</si>
  <si>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</si>
  <si>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</si>
  <si>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</si>
  <si>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</si>
  <si>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</si>
  <si>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</si>
  <si>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</si>
  <si>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</si>
  <si>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</si>
  <si>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</si>
  <si>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</si>
  <si>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</si>
  <si>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</si>
  <si>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</si>
  <si>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</si>
  <si>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</si>
  <si>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</si>
  <si>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</si>
  <si>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</si>
  <si>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</si>
  <si>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</si>
  <si>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</si>
  <si>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</si>
  <si>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</si>
  <si>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</si>
  <si>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</si>
  <si>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</si>
  <si>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</si>
  <si>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</si>
  <si>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</si>
  <si>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</si>
  <si>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</si>
  <si>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</si>
  <si>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</si>
  <si>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</si>
  <si>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</si>
  <si>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</si>
  <si>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</si>
  <si>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</si>
  <si>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</si>
  <si>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</si>
  <si>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</si>
  <si>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</si>
  <si>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</si>
  <si>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</si>
  <si>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</si>
  <si>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</si>
  <si>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</si>
  <si>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</si>
  <si>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</si>
  <si>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</si>
  <si>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</si>
  <si>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</si>
  <si>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</si>
  <si>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</si>
  <si>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</si>
  <si>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</si>
  <si>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</si>
  <si>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</si>
  <si>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</si>
  <si>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</si>
  <si>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</si>
  <si>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</si>
  <si>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</si>
  <si>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</si>
  <si>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</si>
  <si>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</si>
  <si>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</si>
  <si>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</si>
  <si>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</si>
  <si>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</si>
  <si>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</si>
  <si>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</si>
  <si>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</si>
  <si>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</si>
  <si>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</si>
  <si>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</si>
  <si>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</si>
  <si>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</si>
  <si>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</si>
  <si>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</si>
  <si>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</si>
  <si>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</si>
  <si>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</si>
  <si>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</si>
  <si>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</si>
  <si>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</si>
  <si>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</si>
  <si>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</si>
  <si>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</si>
  <si>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</si>
  <si>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</si>
  <si>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</si>
  <si>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</si>
  <si>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</si>
  <si>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</si>
  <si>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</si>
  <si>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</si>
  <si>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</si>
  <si>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</si>
  <si>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</si>
  <si>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</si>
  <si>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</si>
  <si>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</si>
  <si>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</si>
  <si>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</si>
  <si>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</si>
  <si>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</si>
  <si>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</si>
  <si>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</si>
  <si>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</si>
  <si>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</si>
  <si>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</si>
  <si>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</si>
  <si>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</si>
  <si>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</si>
  <si>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</si>
  <si>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</si>
  <si>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</si>
  <si>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</si>
  <si>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</si>
  <si>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</si>
  <si>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</si>
  <si>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</si>
  <si>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</si>
  <si>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</si>
  <si>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</si>
  <si>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</si>
  <si>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</si>
  <si>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</si>
  <si>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</si>
  <si>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</si>
  <si>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</si>
  <si>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</si>
  <si>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</si>
  <si>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</si>
  <si>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</si>
  <si>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</si>
  <si>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</si>
  <si>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</si>
  <si>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</si>
  <si>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</si>
  <si>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</si>
  <si>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</si>
  <si>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</si>
  <si>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</si>
  <si>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</si>
  <si>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</si>
  <si>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</si>
  <si>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</si>
  <si>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</si>
  <si>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</si>
  <si>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</si>
  <si>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</si>
  <si>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</si>
  <si>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</si>
  <si>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</si>
  <si>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</si>
  <si>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</si>
  <si>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</si>
  <si>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</si>
  <si>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</si>
  <si>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</si>
  <si>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</si>
  <si>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</si>
  <si>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</si>
  <si>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</si>
  <si>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</si>
  <si>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</si>
  <si>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</si>
  <si>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</si>
  <si>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</si>
  <si>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</si>
  <si>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</si>
  <si>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</si>
  <si>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</si>
  <si>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</si>
  <si>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</si>
  <si>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</si>
  <si>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</si>
  <si>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</si>
  <si>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</si>
  <si>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</si>
  <si>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</si>
  <si>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</si>
  <si>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</si>
  <si>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</si>
  <si>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</si>
  <si>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</si>
  <si>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</si>
  <si>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</si>
  <si>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</si>
  <si>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</si>
  <si>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</si>
  <si>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</si>
  <si>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</si>
  <si>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</si>
  <si>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</si>
  <si>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</si>
  <si>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</si>
  <si>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</si>
  <si>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</si>
  <si>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</si>
  <si>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</si>
  <si>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</si>
  <si>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</si>
  <si>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</si>
  <si>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</si>
  <si>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</si>
  <si>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</si>
  <si>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</si>
  <si>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</si>
  <si>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</si>
  <si>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</si>
  <si>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</si>
  <si>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</si>
  <si>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</si>
  <si>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</si>
  <si>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</si>
  <si>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</si>
  <si>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</si>
  <si>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</si>
  <si>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</si>
  <si>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</si>
  <si>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</si>
  <si>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</si>
  <si>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</si>
  <si>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</si>
  <si>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</si>
  <si>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</si>
  <si>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</si>
  <si>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</si>
  <si>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</si>
  <si>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</si>
  <si>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</si>
  <si>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</si>
  <si>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</si>
  <si>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</si>
  <si>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</si>
  <si>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</si>
  <si>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</si>
  <si>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</si>
  <si>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</si>
  <si>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</si>
  <si>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</si>
  <si>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</si>
  <si>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</si>
  <si>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</si>
  <si>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</si>
  <si>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</si>
  <si>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</si>
  <si>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</si>
  <si>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</si>
  <si>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</si>
  <si>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</si>
  <si>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</si>
  <si>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</si>
  <si>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</si>
  <si>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</si>
  <si>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</si>
  <si>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</si>
  <si>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</si>
  <si>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</si>
  <si>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</si>
  <si>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</si>
  <si>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</si>
  <si>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</si>
  <si>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</si>
  <si>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</si>
  <si>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</si>
  <si>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</si>
  <si>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</si>
  <si>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</si>
  <si>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</si>
  <si>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</si>
  <si>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</si>
  <si>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</si>
  <si>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</si>
  <si>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</si>
  <si>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</si>
  <si>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</si>
  <si>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</si>
  <si>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</si>
  <si>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</si>
  <si>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</si>
  <si>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</si>
  <si>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</si>
  <si>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</si>
  <si>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</si>
  <si>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</si>
  <si>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</si>
  <si>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</si>
  <si>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</si>
  <si>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</si>
  <si>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</si>
  <si>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</si>
  <si>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</si>
  <si>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</si>
  <si>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</si>
  <si>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</si>
  <si>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</si>
  <si>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</si>
  <si>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</si>
  <si>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</si>
  <si>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</si>
  <si>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</si>
  <si>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</si>
  <si>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</si>
  <si>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</si>
  <si>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</si>
  <si>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</si>
  <si>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</si>
  <si>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</si>
  <si>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</si>
  <si>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</si>
  <si>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</si>
  <si>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</si>
  <si>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</si>
  <si>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</si>
  <si>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</si>
  <si>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</si>
  <si>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</si>
  <si>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</si>
  <si>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</si>
  <si>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</si>
  <si>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</si>
  <si>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</si>
  <si>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</si>
  <si>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</si>
  <si>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</si>
  <si>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</si>
  <si>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</si>
  <si>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</si>
  <si>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</si>
  <si>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</si>
  <si>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</si>
  <si>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</si>
  <si>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</si>
  <si>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</si>
  <si>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</si>
  <si>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</si>
  <si>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</si>
  <si>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</si>
  <si>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</si>
  <si>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</si>
  <si>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</si>
  <si>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</si>
  <si>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</si>
  <si>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</si>
  <si>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</si>
  <si>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</si>
  <si>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</si>
  <si>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</si>
  <si>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</si>
  <si>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</si>
  <si>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</si>
  <si>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</si>
  <si>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</si>
  <si>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</si>
  <si>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</si>
  <si>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</si>
  <si>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</si>
  <si>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</si>
  <si>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</si>
  <si>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</si>
  <si>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</si>
  <si>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</si>
  <si>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</si>
  <si>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</si>
  <si>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</si>
  <si>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</si>
  <si>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</si>
  <si>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</si>
  <si>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</si>
  <si>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</si>
  <si>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</si>
  <si>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</si>
  <si>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</si>
  <si>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</si>
  <si>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</si>
  <si>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</si>
  <si>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</si>
  <si>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</si>
  <si>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</si>
  <si>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</si>
  <si>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</si>
  <si>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</si>
  <si>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</si>
  <si>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</si>
  <si>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</si>
  <si>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</si>
  <si>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</si>
  <si>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</si>
  <si>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</si>
  <si>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</si>
  <si>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</si>
  <si>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</si>
  <si>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</si>
  <si>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</si>
  <si>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</si>
  <si>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</si>
  <si>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</si>
  <si>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</si>
  <si>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</si>
  <si>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</si>
  <si>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</si>
  <si>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</si>
  <si>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</si>
  <si>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</si>
  <si>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</si>
  <si>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</si>
  <si>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</si>
  <si>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</si>
  <si>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</si>
  <si>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</si>
  <si>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</si>
  <si>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</si>
  <si>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</si>
  <si>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</si>
  <si>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</si>
  <si>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</si>
  <si>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</si>
  <si>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</si>
  <si>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</si>
  <si>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</si>
  <si>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</si>
  <si>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</si>
  <si>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</si>
  <si>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</si>
  <si>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</si>
  <si>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</si>
  <si>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</si>
  <si>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</si>
  <si>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</si>
  <si>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</si>
  <si>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</si>
  <si>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</si>
  <si>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</si>
  <si>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</si>
  <si>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</si>
  <si>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</si>
  <si>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</si>
  <si>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</si>
  <si>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</si>
  <si>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</si>
  <si>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</si>
  <si>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</si>
  <si>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</si>
  <si>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</si>
  <si>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</si>
  <si>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</si>
  <si>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</si>
  <si>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</si>
  <si>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</si>
  <si>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</si>
  <si>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</si>
  <si>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</si>
  <si>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</si>
  <si>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</si>
  <si>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</si>
  <si>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</si>
  <si>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</si>
  <si>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</si>
  <si>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</si>
  <si>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</si>
  <si>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</si>
  <si>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</si>
  <si>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</si>
  <si>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</si>
  <si>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</si>
  <si>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</si>
  <si>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</si>
  <si>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</si>
  <si>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</si>
  <si>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</si>
  <si>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</si>
  <si>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</si>
  <si>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</si>
  <si>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</si>
  <si>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</si>
  <si>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</si>
  <si>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</si>
  <si>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</si>
  <si>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</si>
  <si>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</si>
  <si>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</si>
  <si>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</si>
  <si>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</si>
  <si>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</si>
  <si>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</si>
  <si>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</si>
  <si>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</si>
  <si>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</si>
  <si>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</si>
  <si>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</si>
  <si>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</si>
  <si>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</si>
  <si>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</si>
  <si>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</si>
  <si>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</si>
  <si>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</si>
  <si>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</si>
  <si>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</si>
  <si>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</si>
  <si>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</si>
  <si>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</si>
  <si>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</si>
  <si>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</si>
  <si>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</si>
  <si>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</si>
  <si>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</si>
  <si>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</si>
  <si>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</si>
  <si>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</si>
  <si>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</si>
  <si>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</si>
  <si>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</si>
  <si>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</si>
  <si>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</si>
  <si>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</si>
  <si>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</si>
  <si>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</si>
  <si>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</si>
  <si>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</si>
  <si>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</si>
  <si>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</si>
  <si>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</si>
  <si>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</si>
  <si>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</si>
  <si>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</si>
  <si>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</si>
  <si>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</si>
  <si>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</si>
  <si>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</si>
  <si>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</si>
  <si>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</si>
  <si>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</si>
  <si>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</si>
  <si>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</si>
  <si>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</si>
  <si>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</si>
  <si>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</si>
  <si>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</si>
  <si>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</si>
  <si>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</si>
  <si>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</si>
  <si>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</si>
  <si>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</si>
  <si>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</si>
  <si>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</si>
  <si>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</si>
  <si>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</si>
  <si>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</si>
  <si>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</si>
  <si>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</si>
  <si>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</si>
  <si>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</si>
  <si>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</si>
  <si>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</si>
  <si>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</si>
  <si>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</si>
  <si>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</si>
  <si>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</si>
  <si>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</si>
  <si>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</si>
  <si>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</si>
  <si>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</si>
  <si>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</si>
  <si>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</si>
  <si>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</si>
  <si>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</si>
  <si>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</si>
  <si>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</si>
  <si>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</si>
  <si>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</si>
  <si>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</si>
  <si>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</si>
  <si>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</si>
  <si>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</si>
  <si>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</si>
  <si>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</si>
  <si>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</si>
  <si>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</si>
  <si>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</si>
  <si>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</si>
  <si>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</si>
  <si>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</si>
  <si>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</si>
  <si>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</si>
  <si>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</si>
  <si>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</si>
  <si>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</si>
  <si>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</si>
  <si>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</si>
  <si>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</si>
  <si>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</si>
  <si>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</si>
  <si>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</si>
  <si>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</si>
  <si>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</si>
  <si>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</si>
  <si>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</si>
  <si>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</si>
  <si>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</si>
  <si>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</si>
  <si>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</si>
  <si>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</si>
  <si>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</si>
  <si>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</si>
  <si>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</si>
  <si>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</si>
  <si>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</si>
  <si>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</si>
  <si>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</si>
  <si>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</si>
  <si>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</si>
  <si>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</si>
  <si>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</si>
  <si>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</si>
  <si>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</si>
  <si>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</si>
  <si>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</si>
  <si>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</si>
  <si>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</si>
  <si>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</si>
  <si>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</si>
  <si>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</si>
  <si>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</si>
  <si>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</si>
  <si>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</si>
  <si>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</si>
  <si>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</si>
  <si>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</si>
  <si>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</si>
  <si>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</si>
  <si>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</si>
  <si>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</si>
  <si>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</si>
  <si>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</si>
  <si>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</si>
  <si>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</si>
  <si>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</si>
  <si>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</si>
  <si>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</si>
  <si>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</si>
  <si>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</si>
  <si>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</si>
  <si>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</si>
  <si>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</si>
  <si>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</si>
  <si>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</si>
  <si>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</si>
  <si>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</si>
  <si>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</si>
  <si>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</si>
  <si>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</si>
  <si>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</si>
  <si>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</si>
  <si>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</si>
  <si>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</si>
  <si>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</si>
  <si>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</si>
  <si>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</si>
  <si>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</si>
  <si>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</si>
  <si>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</si>
  <si>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</si>
  <si>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</si>
  <si>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</si>
  <si>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</si>
  <si>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</si>
  <si>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</si>
  <si>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</si>
  <si>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</si>
  <si>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</si>
  <si>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</si>
  <si>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</si>
  <si>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</si>
  <si>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</si>
  <si>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</si>
  <si>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</si>
  <si>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</si>
  <si>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</si>
  <si>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</si>
  <si>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</si>
  <si>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</si>
  <si>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</si>
  <si>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</si>
  <si>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</si>
  <si>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</si>
  <si>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</si>
  <si>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</si>
  <si>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</si>
  <si>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</si>
  <si>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</si>
  <si>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</si>
  <si>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</si>
  <si>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</si>
  <si>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</si>
  <si>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</si>
  <si>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</si>
  <si>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</si>
  <si>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</si>
  <si>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</si>
  <si>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</si>
  <si>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</si>
  <si>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</si>
  <si>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</si>
  <si>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</si>
  <si>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</si>
  <si>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</si>
  <si>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</si>
  <si>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</si>
  <si>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</si>
  <si>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</si>
  <si>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</si>
  <si>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</si>
  <si>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</si>
  <si>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</si>
  <si>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</si>
  <si>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</si>
  <si>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</si>
  <si>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</si>
  <si>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</si>
  <si>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</si>
  <si>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</si>
  <si>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</si>
  <si>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</si>
  <si>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</si>
  <si>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</si>
  <si>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</si>
  <si>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</si>
  <si>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</si>
  <si>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</si>
  <si>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</si>
  <si>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</si>
  <si>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</si>
  <si>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</si>
  <si>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</si>
  <si>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</si>
  <si>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</si>
  <si>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</si>
  <si>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</si>
  <si>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</si>
  <si>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</si>
  <si>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</si>
  <si>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</si>
  <si>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</si>
  <si>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</si>
  <si>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</si>
  <si>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</si>
  <si>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</si>
  <si>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</si>
  <si>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</si>
  <si>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</si>
  <si>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</si>
  <si>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</si>
  <si>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</si>
  <si>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</si>
  <si>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</si>
  <si>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</si>
  <si>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</si>
  <si>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</si>
  <si>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</si>
  <si>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</si>
  <si>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</si>
  <si>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</si>
  <si>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</si>
  <si>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</si>
  <si>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</si>
  <si>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</si>
  <si>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</si>
  <si>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</si>
  <si>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</si>
  <si>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</si>
  <si>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</si>
  <si>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</si>
  <si>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</si>
  <si>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</si>
  <si>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</si>
  <si>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</si>
  <si>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</si>
  <si>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</si>
  <si>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</si>
  <si>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</si>
  <si>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</si>
  <si>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</si>
  <si>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</si>
  <si>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</si>
  <si>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</si>
  <si>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</si>
  <si>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</si>
  <si>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</si>
  <si>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</si>
  <si>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</si>
  <si>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</si>
  <si>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</si>
  <si>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</si>
  <si>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</si>
  <si>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</si>
  <si>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</si>
  <si>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</si>
  <si>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</si>
  <si>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</si>
  <si>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</si>
  <si>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</si>
  <si>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</si>
  <si>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</si>
  <si>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</si>
  <si>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</si>
  <si>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</si>
  <si>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</si>
  <si>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</si>
  <si>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</si>
  <si>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</si>
  <si>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</si>
  <si>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</si>
  <si>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</si>
  <si>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</si>
  <si>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</si>
  <si>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</si>
  <si>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</si>
  <si>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</si>
  <si>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</si>
  <si>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</si>
  <si>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</si>
  <si>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</si>
  <si>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</si>
  <si>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</si>
  <si>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</si>
  <si>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</si>
  <si>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</si>
  <si>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</si>
  <si>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</si>
  <si>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</si>
  <si>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</si>
  <si>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</si>
  <si>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</si>
  <si>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</si>
  <si>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</si>
  <si>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</si>
  <si>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</si>
  <si>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</si>
  <si>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</si>
  <si>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</si>
  <si>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</si>
  <si>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</si>
  <si>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</si>
  <si>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</si>
  <si>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</si>
  <si>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</si>
  <si>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</si>
  <si>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</si>
  <si>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</si>
  <si>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</si>
  <si>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</si>
  <si>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</si>
  <si>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</si>
  <si>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</si>
  <si>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</si>
  <si>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</si>
  <si>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</si>
  <si>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</si>
  <si>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</si>
  <si>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</si>
  <si>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</si>
  <si>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</si>
  <si>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</si>
  <si>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</si>
  <si>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</si>
  <si>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</si>
  <si>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</si>
  <si>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</si>
  <si>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</si>
  <si>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</si>
  <si>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</si>
  <si>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</si>
  <si>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</si>
  <si>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</si>
  <si>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</si>
  <si>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</si>
  <si>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</si>
  <si>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</si>
  <si>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</si>
  <si>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</si>
  <si>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</si>
  <si>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</si>
  <si>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</si>
  <si>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</si>
  <si>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</si>
  <si>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</si>
  <si>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</si>
  <si>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</si>
  <si>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</si>
  <si>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</si>
  <si>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</si>
  <si>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</si>
  <si>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</si>
  <si>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</si>
  <si>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</si>
  <si>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</si>
  <si>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</si>
  <si>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</si>
  <si>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</si>
  <si>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</si>
  <si>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</si>
  <si>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</si>
  <si>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</si>
  <si>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</si>
  <si>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</si>
  <si>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</si>
  <si>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</si>
  <si>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</si>
  <si>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</si>
  <si>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</si>
  <si>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</si>
  <si>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</si>
  <si>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</si>
  <si>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</si>
  <si>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</si>
  <si>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</si>
  <si>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</si>
  <si>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</si>
  <si>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</si>
  <si>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</si>
  <si>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</si>
  <si>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</si>
  <si>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</si>
  <si>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</si>
  <si>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</si>
  <si>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</si>
  <si>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</si>
  <si>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</si>
  <si>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</si>
  <si>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</si>
  <si>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</si>
  <si>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</si>
  <si>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</si>
  <si>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</si>
  <si>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</si>
  <si>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</si>
  <si>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</si>
  <si>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</si>
  <si>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</si>
  <si>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</si>
  <si>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</si>
  <si>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</si>
  <si>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</si>
  <si>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</si>
  <si>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</si>
  <si>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</si>
  <si>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</si>
  <si>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</si>
  <si>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</si>
  <si>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</si>
  <si>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</si>
  <si>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</si>
  <si>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</si>
  <si>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</si>
  <si>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</si>
  <si>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</si>
  <si>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</si>
  <si>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</si>
  <si>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</si>
  <si>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</si>
  <si>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</si>
  <si>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</si>
  <si>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</si>
  <si>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</si>
  <si>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</si>
  <si>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</si>
  <si>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</si>
  <si>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</si>
  <si>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</si>
  <si>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</si>
  <si>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</si>
  <si>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</si>
  <si>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</si>
  <si>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</si>
  <si>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</si>
  <si>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</si>
  <si>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</si>
  <si>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</si>
  <si>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</si>
  <si>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</si>
  <si>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</si>
  <si>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</si>
  <si>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</si>
  <si>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</si>
  <si>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</si>
  <si>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</si>
  <si>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</si>
  <si>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</si>
  <si>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</si>
  <si>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</si>
  <si>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</si>
  <si>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</si>
  <si>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</si>
  <si>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</si>
  <si>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</si>
  <si>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</si>
  <si>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</si>
  <si>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</si>
  <si>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</si>
  <si>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</si>
  <si>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</si>
  <si>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</si>
  <si>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</si>
  <si>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</si>
  <si>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</si>
  <si>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</si>
  <si>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</si>
  <si>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</si>
  <si>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</si>
  <si>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</si>
  <si>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</si>
  <si>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</si>
  <si>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</si>
  <si>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</si>
  <si>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</si>
  <si>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</si>
  <si>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</si>
  <si>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</si>
  <si>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</si>
  <si>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</si>
  <si>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</si>
  <si>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</si>
  <si>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</si>
  <si>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</si>
  <si>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</si>
  <si>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</si>
  <si>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</si>
  <si>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</si>
  <si>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</si>
  <si>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</si>
  <si>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</si>
  <si>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</si>
  <si>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</si>
  <si>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</si>
  <si>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</si>
  <si>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</si>
  <si>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</si>
  <si>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</si>
  <si>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</si>
  <si>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</si>
  <si>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</si>
  <si>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</si>
  <si>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</si>
  <si>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</si>
  <si>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</si>
  <si>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</si>
  <si>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</si>
  <si>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</si>
  <si>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</si>
  <si>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</si>
  <si>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</si>
  <si>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</si>
  <si>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</si>
  <si>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</si>
  <si>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</si>
  <si>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</si>
  <si>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</si>
  <si>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</si>
  <si>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</si>
  <si>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</si>
  <si>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</si>
  <si>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</si>
  <si>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</si>
  <si>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</si>
  <si>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</si>
  <si>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</si>
  <si>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</si>
  <si>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</si>
  <si>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</si>
  <si>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</si>
  <si>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</si>
  <si>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</si>
  <si>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</si>
  <si>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</si>
  <si>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</si>
  <si>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</si>
  <si>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</si>
  <si>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</si>
  <si>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</si>
  <si>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</si>
  <si>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</si>
  <si>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</si>
  <si>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</si>
  <si>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</si>
  <si>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</si>
  <si>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</si>
  <si>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</si>
  <si>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</si>
  <si>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</si>
  <si>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</si>
  <si>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</si>
  <si>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</si>
  <si>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</si>
  <si>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</si>
  <si>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</si>
  <si>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</si>
  <si>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</si>
  <si>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</si>
  <si>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</si>
  <si>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</si>
  <si>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</si>
  <si>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</si>
  <si>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</si>
  <si>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</si>
  <si>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</si>
  <si>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</si>
  <si>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</si>
  <si>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</si>
  <si>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</si>
  <si>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</si>
  <si>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</si>
  <si>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</si>
  <si>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</si>
  <si>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</si>
  <si>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</si>
  <si>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</si>
  <si>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</si>
  <si>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</si>
  <si>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</si>
  <si>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</si>
  <si>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</si>
  <si>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</si>
  <si>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</si>
  <si>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</si>
  <si>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</si>
  <si>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</si>
  <si>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</si>
  <si>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</si>
  <si>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</si>
  <si>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</si>
  <si>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</si>
  <si>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</si>
  <si>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</si>
  <si>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</si>
  <si>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</si>
  <si>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</si>
  <si>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</si>
  <si>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</si>
  <si>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</si>
  <si>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</si>
  <si>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</si>
  <si>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</si>
  <si>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</si>
  <si>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</si>
  <si>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</si>
  <si>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</si>
  <si>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</si>
  <si>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</si>
  <si>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</si>
  <si>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</si>
  <si>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</si>
  <si>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</si>
  <si>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</si>
  <si>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</si>
  <si>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</si>
  <si>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</si>
  <si>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</si>
  <si>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</si>
  <si>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</si>
  <si>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</si>
  <si>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</si>
  <si>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</si>
  <si>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</si>
  <si>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</si>
  <si>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</si>
  <si>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</si>
  <si>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</si>
  <si>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</si>
  <si>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</si>
  <si>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</si>
  <si>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</si>
  <si>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</si>
  <si>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</si>
  <si>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</si>
  <si>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</si>
  <si>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</si>
  <si>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</si>
  <si>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</si>
  <si>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</si>
  <si>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</si>
  <si>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</si>
  <si>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</si>
  <si>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</si>
  <si>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</si>
  <si>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</si>
  <si>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</si>
  <si>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</si>
  <si>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</si>
  <si>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</si>
  <si>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</si>
  <si>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</si>
  <si>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</si>
  <si>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</si>
  <si>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</si>
  <si>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</si>
  <si>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</si>
  <si>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</si>
  <si>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</si>
  <si>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</si>
  <si>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</si>
  <si>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</si>
  <si>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</si>
  <si>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</si>
  <si>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</si>
  <si>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</si>
  <si>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</si>
  <si>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</si>
  <si>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</si>
  <si>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</si>
  <si>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</si>
  <si>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</si>
  <si>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</si>
  <si>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</si>
  <si>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</si>
  <si>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</si>
  <si>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</si>
  <si>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</si>
  <si>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</si>
  <si>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</si>
  <si>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</si>
  <si>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</si>
  <si>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</si>
  <si>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</si>
  <si>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</si>
  <si>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</si>
  <si>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</si>
  <si>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</si>
  <si>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</si>
  <si>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</si>
  <si>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</si>
  <si>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</si>
  <si>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</si>
  <si>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</si>
  <si>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</si>
  <si>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</si>
  <si>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</si>
  <si>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</si>
  <si>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</si>
  <si>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</si>
  <si>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</si>
  <si>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</si>
  <si>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</si>
  <si>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</si>
  <si>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</si>
  <si>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</si>
  <si>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</si>
  <si>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</si>
  <si>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</si>
  <si>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</si>
  <si>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</si>
  <si>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</si>
  <si>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</si>
  <si>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</si>
  <si>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</si>
  <si>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</si>
  <si>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</si>
  <si>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</si>
  <si>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</si>
  <si>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</si>
  <si>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</si>
  <si>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</si>
  <si>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</si>
  <si>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</si>
  <si>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</si>
  <si>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</si>
  <si>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</si>
  <si>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</si>
  <si>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</si>
  <si>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</si>
  <si>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</si>
  <si>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</si>
  <si>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</si>
  <si>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</si>
  <si>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</si>
  <si>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</si>
  <si>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</si>
  <si>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</si>
  <si>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</si>
  <si>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</si>
  <si>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</si>
  <si>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</si>
  <si>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</si>
  <si>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</si>
  <si>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</si>
  <si>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</si>
  <si>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</si>
  <si>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</si>
  <si>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</si>
  <si>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</si>
  <si>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</si>
  <si>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</si>
  <si>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</si>
  <si>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</si>
  <si>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</si>
  <si>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</si>
  <si>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</si>
  <si>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</si>
  <si>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</si>
  <si>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</si>
  <si>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</si>
  <si>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</si>
  <si>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</si>
  <si>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</si>
  <si>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</si>
  <si>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</si>
  <si>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</si>
  <si>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</si>
  <si>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</si>
  <si>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</si>
  <si>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</si>
  <si>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</si>
  <si>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</si>
  <si>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</si>
  <si>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</si>
  <si>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</si>
  <si>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</si>
  <si>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</si>
  <si>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</si>
  <si>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</si>
  <si>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</si>
  <si>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</si>
  <si>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</si>
  <si>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</si>
  <si>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</si>
  <si>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</si>
  <si>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</si>
  <si>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</si>
  <si>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</si>
  <si>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</si>
  <si>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</si>
  <si>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</si>
  <si>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</si>
  <si>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</si>
  <si>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</si>
  <si>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</si>
  <si>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</si>
  <si>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</si>
  <si>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</si>
  <si>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</si>
  <si>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</si>
  <si>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</si>
  <si>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</si>
  <si>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</si>
  <si>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</si>
  <si>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</si>
  <si>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</si>
  <si>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</si>
  <si>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</si>
  <si>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</si>
  <si>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</si>
  <si>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</si>
  <si>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</si>
  <si>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</si>
  <si>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</si>
  <si>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</si>
  <si>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</si>
  <si>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</si>
  <si>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</si>
  <si>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</si>
  <si>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</si>
  <si>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</si>
  <si>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</si>
  <si>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</si>
  <si>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</si>
  <si>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</si>
  <si>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</si>
  <si>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</si>
  <si>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</si>
  <si>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</si>
  <si>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</si>
  <si>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</si>
  <si>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</si>
  <si>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</si>
  <si>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</si>
  <si>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</si>
  <si>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</si>
  <si>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</si>
  <si>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</si>
  <si>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</si>
  <si>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</si>
  <si>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</si>
  <si>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</si>
  <si>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</si>
  <si>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</si>
  <si>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</si>
  <si>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</si>
  <si>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</si>
  <si>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</si>
  <si>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</si>
  <si>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</si>
  <si>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</si>
  <si>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</si>
  <si>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</si>
  <si>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</si>
  <si>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</si>
  <si>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</si>
  <si>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</si>
  <si>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</si>
  <si>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</si>
  <si>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</si>
  <si>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</si>
  <si>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</si>
  <si>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</si>
  <si>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</si>
  <si>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</si>
  <si>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</si>
  <si>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</si>
  <si>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</si>
  <si>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</si>
  <si>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</si>
  <si>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</si>
  <si>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</si>
  <si>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</si>
  <si>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</si>
  <si>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</si>
  <si>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</si>
  <si>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</si>
  <si>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</si>
  <si>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</si>
  <si>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</si>
  <si>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</si>
  <si>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</si>
  <si>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</si>
  <si>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</si>
  <si>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</si>
  <si>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</si>
  <si>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</si>
  <si>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</si>
  <si>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</si>
  <si>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</si>
  <si>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</si>
  <si>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</si>
  <si>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</si>
  <si>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</si>
  <si>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</si>
  <si>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</si>
  <si>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</si>
  <si>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</si>
  <si>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</si>
  <si>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</si>
  <si>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</si>
  <si>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</si>
  <si>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</si>
  <si>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</si>
  <si>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</si>
  <si>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</si>
  <si>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</si>
  <si>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</si>
  <si>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</si>
  <si>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</si>
  <si>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</si>
  <si>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</si>
  <si>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</si>
  <si>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</si>
  <si>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</si>
  <si>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</si>
  <si>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</si>
  <si>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</si>
  <si>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</si>
  <si>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</si>
  <si>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</si>
  <si>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</si>
  <si>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</si>
  <si>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</si>
  <si>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</si>
  <si>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</si>
  <si>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</si>
  <si>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</si>
  <si>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</si>
  <si>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</si>
  <si>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</si>
  <si>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</si>
  <si>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</si>
  <si>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</si>
  <si>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</si>
  <si>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</si>
  <si>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</si>
  <si>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</si>
  <si>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</si>
  <si>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</si>
  <si>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</si>
  <si>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</si>
  <si>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</si>
  <si>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</si>
  <si>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</si>
  <si>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</si>
  <si>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</si>
  <si>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</si>
  <si>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</si>
  <si>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</si>
  <si>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</si>
  <si>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</si>
  <si>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</si>
  <si>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</si>
  <si>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</si>
  <si>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</si>
  <si>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</si>
  <si>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</si>
  <si>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</si>
  <si>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</si>
  <si>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</si>
  <si>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</si>
  <si>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</si>
  <si>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</si>
  <si>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</si>
  <si>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</si>
  <si>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</si>
  <si>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</si>
  <si>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</si>
  <si>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</si>
  <si>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</si>
  <si>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</si>
  <si>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</si>
  <si>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</si>
  <si>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</si>
  <si>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</si>
  <si>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</si>
  <si>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</si>
  <si>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</si>
  <si>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</si>
  <si>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</si>
  <si>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</si>
  <si>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</si>
  <si>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</si>
  <si>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</si>
  <si>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</si>
  <si>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</si>
  <si>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</si>
  <si>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</si>
  <si>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</si>
  <si>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</si>
  <si>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</si>
  <si>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</si>
  <si>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</si>
  <si>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</si>
  <si>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</si>
  <si>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</si>
  <si>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</si>
  <si>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</si>
  <si>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</si>
  <si>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</si>
  <si>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</si>
  <si>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</si>
  <si>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</si>
  <si>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</si>
  <si>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</si>
  <si>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</si>
  <si>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</si>
  <si>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</si>
  <si>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</si>
  <si>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</si>
  <si>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</si>
  <si>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</si>
  <si>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</si>
  <si>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</si>
  <si>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</si>
  <si>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</si>
  <si>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</si>
  <si>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</si>
  <si>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</si>
  <si>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</si>
  <si>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</si>
  <si>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</si>
  <si>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</si>
  <si>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</si>
  <si>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</si>
  <si>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</si>
  <si>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</si>
  <si>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</si>
  <si>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</si>
  <si>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</si>
  <si>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</si>
  <si>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</si>
  <si>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</si>
  <si>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</si>
  <si>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</si>
  <si>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</si>
  <si>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</si>
  <si>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</si>
  <si>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</si>
  <si>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</si>
  <si>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</si>
  <si>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</si>
  <si>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</si>
  <si>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</si>
  <si>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</si>
  <si>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</si>
  <si>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</si>
  <si>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</si>
  <si>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</si>
  <si>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</si>
  <si>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</si>
  <si>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</si>
  <si>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</si>
  <si>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</si>
  <si>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</si>
  <si>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</si>
  <si>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</si>
  <si>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</si>
  <si>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</si>
  <si>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</si>
  <si>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</si>
  <si>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</si>
  <si>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</si>
  <si>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</si>
  <si>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</si>
  <si>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</si>
  <si>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</si>
  <si>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</si>
  <si>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</si>
  <si>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</si>
  <si>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</si>
  <si>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</si>
  <si>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</si>
  <si>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</si>
  <si>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</si>
  <si>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</si>
  <si>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</si>
  <si>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</si>
  <si>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</si>
  <si>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</si>
  <si>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</si>
  <si>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</si>
  <si>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</si>
  <si>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</si>
  <si>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</si>
  <si>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</si>
  <si>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</si>
  <si>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</si>
  <si>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</si>
  <si>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</si>
  <si>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</si>
  <si>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</si>
  <si>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</si>
  <si>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</si>
  <si>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</si>
  <si>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</si>
  <si>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</si>
  <si>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</si>
  <si>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</si>
  <si>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</si>
  <si>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</si>
  <si>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</si>
  <si>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</si>
  <si>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</si>
  <si>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</si>
  <si>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</si>
  <si>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</si>
  <si>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</si>
  <si>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</si>
  <si>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</si>
  <si>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</si>
  <si>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</si>
  <si>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</si>
  <si>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</si>
  <si>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</si>
  <si>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</si>
  <si>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</si>
  <si>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</si>
  <si>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</si>
  <si>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</si>
  <si>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</si>
  <si>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</si>
  <si>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</si>
  <si>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</si>
  <si>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</si>
  <si>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</si>
  <si>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</si>
  <si>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</si>
  <si>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</si>
  <si>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</si>
  <si>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</si>
  <si>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</si>
  <si>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</si>
  <si>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</si>
  <si>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</si>
  <si>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</si>
  <si>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</si>
  <si>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</si>
  <si>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</si>
  <si>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</si>
  <si>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</si>
  <si>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</si>
  <si>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</si>
  <si>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</si>
  <si>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</si>
  <si>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</si>
  <si>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</si>
  <si>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</si>
  <si>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</si>
  <si>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</si>
  <si>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</si>
  <si>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</si>
  <si>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</si>
  <si>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</si>
  <si>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</si>
  <si>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</si>
  <si>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</si>
  <si>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</si>
  <si>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</si>
  <si>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</si>
  <si>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</si>
  <si>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</si>
  <si>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</si>
  <si>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</si>
  <si>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</si>
  <si>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</si>
  <si>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</si>
  <si>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</si>
  <si>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</si>
  <si>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</si>
  <si>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</si>
  <si>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</si>
  <si>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</si>
  <si>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</si>
  <si>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</si>
  <si>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</si>
  <si>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</si>
  <si>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</si>
  <si>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</si>
  <si>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</si>
  <si>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</si>
  <si>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</si>
  <si>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</si>
  <si>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</si>
  <si>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</si>
  <si>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</si>
  <si>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</si>
  <si>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</si>
  <si>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</si>
  <si>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</si>
  <si>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</si>
  <si>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</si>
  <si>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</si>
  <si>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</si>
  <si>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</si>
  <si>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</si>
  <si>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</si>
  <si>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</si>
  <si>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</si>
  <si>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</si>
  <si>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</si>
  <si>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</si>
  <si>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</si>
  <si>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</si>
  <si>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</si>
  <si>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</si>
  <si>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</si>
  <si>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</si>
  <si>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</si>
  <si>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</si>
  <si>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</si>
  <si>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</si>
  <si>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</si>
  <si>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</si>
  <si>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</si>
  <si>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</si>
  <si>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</si>
  <si>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</si>
  <si>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</si>
  <si>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</si>
  <si>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</si>
  <si>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</si>
  <si>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</si>
  <si>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</si>
  <si>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</si>
  <si>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</si>
  <si>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</si>
  <si>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</si>
  <si>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</si>
  <si>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</si>
  <si>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</si>
  <si>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</si>
  <si>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</si>
  <si>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</si>
  <si>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</si>
  <si>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</si>
  <si>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</si>
  <si>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</si>
  <si>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</si>
  <si>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</si>
  <si>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</si>
  <si>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</si>
  <si>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</si>
  <si>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</si>
  <si>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</si>
  <si>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</si>
  <si>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</si>
  <si>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</si>
  <si>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</si>
  <si>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</si>
  <si>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</si>
  <si>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</si>
  <si>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</si>
  <si>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</si>
  <si>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</si>
  <si>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</si>
  <si>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</si>
  <si>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</si>
  <si>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</si>
  <si>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</si>
  <si>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</si>
  <si>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</si>
  <si>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</si>
  <si>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</si>
  <si>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</si>
  <si>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</si>
  <si>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</si>
  <si>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</si>
  <si>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</si>
  <si>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</si>
  <si>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</si>
  <si>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</si>
  <si>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</si>
  <si>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</si>
  <si>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</si>
  <si>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</si>
  <si>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</si>
  <si>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</si>
  <si>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</si>
  <si>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</si>
  <si>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</si>
  <si>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</si>
  <si>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</si>
  <si>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</si>
  <si>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</si>
  <si>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</si>
  <si>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</si>
  <si>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</si>
  <si>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</si>
  <si>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</si>
  <si>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</si>
  <si>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</si>
  <si>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</si>
  <si>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</si>
  <si>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</si>
  <si>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</si>
  <si>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</si>
  <si>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</si>
  <si>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</si>
  <si>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</si>
  <si>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</si>
  <si>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</si>
  <si>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</si>
  <si>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</si>
  <si>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</si>
  <si>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</si>
  <si>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</si>
  <si>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</si>
  <si>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</si>
  <si>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</si>
  <si>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</si>
  <si>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</si>
  <si>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</si>
  <si>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</si>
  <si>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</si>
  <si>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</si>
  <si>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</si>
  <si>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</si>
  <si>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</si>
  <si>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</si>
  <si>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</si>
  <si>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</si>
  <si>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</si>
  <si>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</si>
  <si>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</si>
  <si>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</si>
  <si>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</si>
  <si>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</si>
  <si>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</si>
  <si>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</si>
  <si>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</si>
  <si>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</si>
  <si>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</si>
  <si>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</si>
  <si>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</si>
  <si>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</si>
  <si>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</si>
  <si>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</si>
  <si>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</si>
  <si>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</si>
  <si>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</si>
  <si>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</si>
  <si>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</si>
  <si>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</si>
  <si>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</si>
  <si>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</si>
  <si>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</si>
  <si>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</si>
  <si>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</si>
  <si>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</si>
  <si>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</si>
  <si>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</si>
  <si>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</si>
  <si>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</si>
  <si>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</si>
  <si>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</si>
  <si>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</si>
  <si>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</si>
  <si>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</si>
  <si>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</si>
  <si>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</si>
  <si>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</si>
  <si>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</si>
  <si>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</si>
  <si>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</si>
  <si>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</si>
  <si>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</si>
  <si>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</si>
  <si>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</si>
  <si>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</si>
  <si>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</si>
  <si>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</si>
  <si>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</si>
  <si>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</si>
  <si>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</si>
  <si>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</si>
  <si>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</si>
  <si>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</si>
  <si>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</si>
  <si>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</si>
  <si>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</si>
  <si>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</si>
  <si>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</si>
  <si>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</si>
  <si>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</si>
  <si>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</si>
  <si>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</si>
  <si>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</si>
  <si>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</si>
  <si>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</si>
  <si>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</si>
  <si>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</si>
  <si>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</si>
  <si>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</si>
  <si>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</si>
  <si>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</si>
  <si>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</si>
  <si>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</si>
  <si>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</si>
  <si>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</si>
  <si>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</si>
  <si>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</si>
  <si>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</si>
  <si>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</si>
  <si>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</si>
  <si>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</si>
  <si>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</si>
  <si>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</si>
  <si>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</si>
  <si>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</si>
  <si>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</si>
  <si>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</si>
  <si>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</si>
  <si>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</si>
  <si>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</si>
  <si>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</si>
  <si>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</si>
  <si>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</si>
  <si>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</si>
  <si>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</si>
  <si>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</si>
  <si>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</si>
  <si>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</si>
  <si>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</si>
  <si>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</si>
  <si>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</si>
  <si>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</si>
  <si>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</si>
  <si>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</si>
  <si>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</si>
  <si>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</si>
  <si>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</si>
  <si>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</si>
  <si>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</si>
  <si>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</si>
  <si>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</si>
  <si>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</si>
  <si>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</si>
  <si>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</si>
  <si>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</si>
  <si>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</si>
  <si>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</si>
  <si>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</si>
  <si>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</si>
  <si>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</si>
  <si>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</si>
  <si>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</si>
  <si>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</si>
  <si>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</si>
  <si>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</si>
  <si>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</si>
  <si>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</si>
  <si>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</si>
  <si>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</si>
  <si>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</si>
  <si>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</si>
  <si>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</si>
  <si>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</si>
  <si>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</si>
  <si>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</si>
  <si>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</si>
  <si>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</si>
  <si>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</si>
  <si>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</si>
  <si>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</si>
  <si>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</si>
  <si>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</si>
  <si>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</si>
  <si>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</si>
  <si>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</si>
  <si>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</si>
  <si>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</si>
  <si>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</si>
  <si>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</si>
  <si>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</si>
  <si>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</si>
  <si>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</si>
  <si>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</si>
  <si>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</si>
  <si>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</si>
  <si>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</si>
  <si>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</si>
  <si>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</si>
  <si>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</si>
  <si>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</si>
  <si>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</si>
  <si>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</si>
  <si>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</si>
  <si>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</si>
  <si>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</si>
  <si>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</si>
  <si>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</si>
  <si>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</si>
  <si>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</si>
  <si>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</si>
  <si>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</si>
  <si>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</si>
  <si>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</si>
  <si>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</si>
  <si>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</si>
  <si>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</si>
  <si>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</si>
  <si>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</si>
  <si>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</si>
  <si>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</si>
  <si>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</si>
  <si>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</si>
  <si>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</si>
  <si>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</si>
  <si>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</si>
  <si>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</si>
  <si>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</si>
  <si>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</si>
  <si>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</si>
  <si>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</si>
  <si>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</si>
  <si>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</si>
  <si>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</si>
  <si>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</si>
  <si>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</si>
  <si>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</si>
  <si>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</si>
  <si>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</si>
  <si>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</si>
  <si>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</si>
  <si>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</si>
  <si>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</si>
  <si>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</si>
  <si>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</si>
  <si>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</si>
  <si>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</si>
  <si>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</si>
  <si>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</si>
  <si>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</si>
  <si>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</si>
  <si>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</si>
  <si>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</si>
  <si>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</si>
  <si>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</si>
  <si>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</si>
  <si>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</si>
  <si>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</si>
  <si>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</si>
  <si>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</si>
  <si>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</si>
  <si>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</si>
  <si>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</si>
  <si>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</si>
  <si>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</si>
  <si>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</si>
  <si>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</si>
  <si>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</si>
  <si>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</si>
  <si>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</si>
  <si>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</si>
  <si>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</si>
  <si>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</si>
  <si>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</si>
  <si>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</si>
  <si>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</si>
  <si>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</si>
  <si>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</si>
  <si>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</si>
  <si>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</si>
  <si>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</si>
  <si>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</si>
  <si>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</si>
  <si>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</si>
  <si>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</si>
  <si>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</si>
  <si>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</si>
  <si>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</si>
  <si>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</si>
  <si>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</si>
  <si>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</si>
  <si>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</si>
  <si>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</si>
  <si>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</si>
  <si>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</si>
  <si>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</si>
  <si>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</si>
  <si>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</si>
  <si>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</si>
  <si>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</si>
  <si>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</si>
  <si>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</si>
  <si>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</si>
  <si>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</si>
  <si>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</si>
  <si>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</si>
  <si>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</si>
  <si>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</si>
  <si>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</si>
  <si>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</si>
  <si>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</si>
  <si>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</si>
  <si>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</si>
  <si>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</si>
  <si>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</si>
  <si>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</si>
  <si>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</si>
  <si>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</si>
  <si>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</si>
  <si>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</si>
  <si>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</si>
  <si>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</si>
  <si>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</si>
  <si>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</si>
  <si>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</si>
  <si>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</si>
  <si>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</si>
  <si>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</si>
  <si>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</si>
  <si>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</si>
  <si>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</si>
  <si>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</si>
  <si>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</si>
  <si>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</si>
  <si>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</si>
  <si>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</si>
  <si>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</si>
  <si>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</si>
  <si>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</si>
  <si>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</si>
  <si>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</si>
  <si>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</si>
  <si>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</si>
  <si>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</si>
  <si>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</si>
  <si>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</si>
  <si>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</si>
  <si>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</si>
  <si>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</si>
  <si>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</si>
  <si>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</si>
  <si>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</si>
  <si>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</si>
  <si>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</si>
  <si>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</si>
  <si>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</si>
  <si>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</si>
  <si>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</si>
  <si>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</si>
  <si>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</si>
  <si>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</si>
  <si>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</si>
  <si>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</si>
  <si>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</si>
  <si>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</si>
  <si>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</si>
  <si>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</si>
  <si>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</si>
  <si>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</si>
  <si>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</si>
  <si>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</si>
  <si>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</si>
  <si>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</si>
  <si>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</si>
  <si>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</si>
  <si>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</si>
  <si>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</si>
  <si>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</si>
  <si>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</si>
  <si>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</si>
  <si>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</si>
  <si>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</si>
  <si>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</si>
  <si>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</si>
  <si>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</si>
  <si>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</si>
  <si>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</si>
  <si>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</si>
  <si>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</si>
  <si>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</si>
  <si>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</si>
  <si>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</si>
  <si>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</si>
  <si>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</si>
  <si>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</si>
  <si>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</si>
  <si>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</si>
  <si>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</si>
  <si>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</si>
  <si>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</si>
  <si>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</si>
  <si>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</si>
  <si>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</si>
  <si>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</si>
  <si>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</si>
  <si>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</si>
  <si>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</si>
  <si>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</si>
  <si>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</si>
  <si>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</si>
  <si>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</si>
  <si>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</si>
  <si>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</si>
  <si>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</si>
  <si>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</si>
  <si>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</si>
  <si>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</si>
  <si>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</si>
  <si>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</si>
  <si>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</si>
  <si>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</si>
  <si>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</si>
  <si>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</si>
  <si>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</si>
  <si>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</si>
  <si>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</si>
  <si>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</si>
  <si>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</si>
  <si>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</si>
  <si>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</si>
  <si>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</si>
  <si>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</si>
  <si>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</si>
  <si>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</si>
  <si>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</si>
  <si>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</si>
  <si>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</si>
  <si>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</si>
  <si>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</si>
  <si>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</si>
  <si>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</si>
  <si>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</si>
  <si>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</si>
  <si>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</si>
  <si>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</si>
  <si>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</si>
  <si>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</si>
  <si>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</si>
  <si>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</si>
  <si>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</si>
  <si>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</si>
  <si>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</si>
  <si>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</si>
  <si>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</si>
  <si>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</si>
  <si>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</si>
  <si>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</si>
  <si>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</si>
  <si>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</si>
  <si>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</si>
  <si>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</si>
  <si>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</si>
  <si>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</si>
  <si>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</si>
  <si>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</si>
  <si>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</si>
  <si>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</si>
  <si>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</si>
  <si>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</si>
  <si>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</si>
  <si>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</si>
  <si>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</si>
  <si>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</si>
  <si>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</si>
  <si>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</si>
  <si>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</si>
  <si>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</si>
  <si>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</si>
  <si>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</si>
  <si>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</si>
  <si>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</si>
  <si>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</si>
  <si>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</si>
  <si>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</si>
  <si>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</si>
  <si>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</si>
  <si>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</si>
  <si>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</si>
  <si>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</si>
  <si>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</si>
  <si>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</si>
  <si>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</si>
  <si>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</si>
  <si>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</si>
  <si>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</si>
  <si>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</si>
  <si>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</si>
  <si>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</si>
  <si>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</si>
  <si>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</si>
  <si>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</si>
  <si>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</si>
  <si>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</si>
  <si>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</si>
  <si>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</si>
  <si>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</si>
  <si>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</si>
  <si>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</si>
  <si>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</si>
  <si>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</si>
  <si>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</si>
  <si>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</si>
  <si>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</si>
  <si>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</si>
  <si>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</si>
  <si>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</si>
  <si>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</si>
  <si>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</si>
  <si>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</si>
  <si>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</si>
  <si>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</si>
  <si>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</si>
  <si>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</si>
  <si>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</si>
  <si>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</si>
  <si>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</si>
  <si>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</si>
  <si>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</si>
  <si>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</si>
  <si>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</si>
  <si>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</si>
  <si>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</si>
  <si>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</si>
  <si>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</si>
  <si>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</si>
  <si>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</si>
  <si>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</si>
  <si>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</si>
  <si>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</si>
  <si>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</si>
  <si>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</si>
  <si>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</si>
  <si>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</si>
  <si>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</si>
  <si>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</si>
  <si>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</si>
  <si>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</si>
  <si>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</si>
  <si>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</si>
  <si>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</si>
  <si>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</si>
  <si>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</si>
  <si>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</si>
  <si>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</si>
  <si>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</si>
  <si>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</si>
  <si>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</si>
  <si>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</si>
  <si>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</si>
  <si>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</si>
  <si>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</si>
  <si>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</si>
  <si>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</si>
  <si>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</si>
  <si>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</si>
  <si>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</si>
  <si>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</si>
  <si>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</si>
  <si>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</si>
  <si>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</si>
  <si>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</si>
  <si>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</si>
  <si>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</si>
  <si>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</si>
  <si>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</si>
  <si>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</si>
  <si>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</si>
  <si>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</si>
  <si>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</si>
  <si>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</si>
  <si>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</si>
  <si>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</si>
  <si>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</si>
  <si>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</si>
  <si>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</si>
  <si>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</si>
  <si>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</si>
  <si>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</si>
  <si>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</si>
  <si>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</si>
  <si>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</si>
  <si>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</si>
  <si>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</si>
  <si>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</si>
  <si>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</si>
  <si>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</si>
  <si>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</si>
  <si>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</si>
  <si>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</si>
  <si>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</si>
  <si>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</si>
  <si>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</si>
  <si>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</si>
  <si>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</si>
  <si>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</si>
  <si>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</si>
  <si>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</si>
  <si>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</si>
  <si>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</si>
  <si>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</si>
  <si>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</si>
  <si>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</si>
  <si>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</si>
  <si>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</si>
  <si>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</si>
  <si>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</si>
  <si>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</si>
  <si>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</si>
  <si>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</si>
  <si>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</si>
  <si>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</si>
  <si>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</si>
  <si>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</si>
  <si>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</si>
  <si>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</si>
  <si>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</si>
  <si>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</si>
  <si>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</si>
  <si>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</si>
  <si>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</si>
  <si>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</si>
  <si>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</si>
  <si>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</si>
  <si>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</si>
  <si>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</si>
  <si>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</si>
  <si>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</si>
  <si>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</si>
  <si>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</si>
  <si>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</si>
  <si>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</si>
  <si>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</si>
  <si>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</si>
  <si>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</si>
  <si>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</si>
  <si>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</si>
  <si>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</si>
  <si>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</si>
  <si>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</si>
  <si>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</si>
  <si>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</si>
  <si>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</si>
  <si>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</si>
  <si>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</si>
  <si>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</si>
  <si>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</si>
  <si>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</si>
  <si>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</si>
  <si>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</si>
  <si>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</si>
  <si>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</si>
  <si>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</si>
  <si>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</si>
  <si>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</si>
  <si>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</si>
  <si>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</si>
  <si>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</si>
  <si>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</si>
  <si>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</si>
  <si>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</si>
  <si>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</si>
  <si>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</si>
  <si>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</si>
  <si>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</si>
  <si>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</si>
  <si>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</si>
  <si>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</si>
  <si>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</si>
  <si>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</si>
  <si>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</si>
  <si>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</si>
  <si>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</si>
  <si>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</si>
  <si>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</si>
  <si>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</si>
  <si>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</si>
  <si>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</si>
  <si>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</si>
  <si>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</si>
  <si>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</si>
  <si>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</si>
  <si>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</si>
  <si>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</si>
  <si>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</si>
  <si>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</si>
  <si>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</si>
  <si>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</si>
  <si>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</si>
  <si>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</si>
  <si>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</si>
  <si>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</si>
  <si>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</si>
  <si>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</si>
  <si>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</si>
  <si>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</si>
  <si>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</si>
  <si>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</si>
  <si>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</si>
  <si>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</si>
  <si>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</si>
  <si>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</si>
  <si>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</si>
  <si>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</si>
  <si>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</si>
  <si>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</si>
  <si>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</si>
  <si>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</si>
  <si>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</si>
  <si>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</si>
  <si>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</si>
  <si>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</si>
  <si>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</si>
  <si>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</si>
  <si>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</si>
  <si>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</si>
  <si>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</si>
  <si>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</si>
  <si>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</si>
  <si>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</si>
  <si>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</si>
  <si>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</si>
  <si>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</si>
  <si>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</si>
  <si>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</si>
  <si>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</si>
  <si>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</si>
  <si>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</si>
  <si>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</si>
  <si>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</si>
  <si>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</si>
  <si>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</si>
  <si>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</si>
  <si>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</si>
  <si>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</si>
  <si>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</si>
  <si>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</si>
  <si>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</si>
  <si>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</si>
  <si>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</si>
  <si>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</si>
  <si>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</si>
  <si>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</si>
  <si>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</si>
  <si>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</si>
  <si>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</si>
  <si>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</si>
  <si>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</si>
  <si>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</si>
  <si>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</si>
  <si>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</si>
  <si>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</si>
  <si>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</si>
  <si>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</si>
  <si>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</si>
  <si>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</si>
  <si>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</si>
  <si>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</si>
  <si>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</si>
  <si>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</si>
  <si>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</si>
  <si>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</si>
  <si>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</si>
  <si>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</si>
  <si>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</si>
  <si>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</si>
  <si>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</si>
  <si>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</si>
  <si>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</si>
  <si>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</si>
  <si>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</si>
  <si>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</si>
  <si>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</si>
  <si>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</si>
  <si>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</si>
  <si>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</si>
  <si>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</si>
  <si>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</si>
  <si>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</si>
  <si>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</si>
  <si>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</si>
  <si>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</si>
  <si>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</si>
  <si>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</si>
  <si>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</si>
  <si>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</si>
  <si>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</si>
  <si>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</si>
  <si>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</si>
  <si>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</si>
  <si>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</si>
  <si>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</si>
  <si>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</si>
  <si>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</si>
  <si>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</si>
  <si>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</si>
  <si>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</si>
  <si>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</si>
  <si>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</si>
  <si>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</si>
  <si>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</si>
  <si>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</si>
  <si>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</si>
  <si>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</si>
  <si>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</si>
  <si>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</si>
  <si>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</si>
  <si>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</si>
  <si>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</si>
  <si>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</si>
  <si>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</si>
  <si>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</si>
  <si>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</si>
  <si>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</si>
  <si>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</si>
  <si>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</si>
  <si>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</si>
  <si>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</si>
  <si>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</si>
  <si>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</si>
  <si>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</si>
  <si>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</si>
  <si>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</si>
  <si>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</si>
  <si>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</si>
  <si>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</si>
  <si>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</si>
  <si>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</si>
  <si>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</si>
  <si>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</si>
  <si>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</si>
  <si>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</si>
  <si>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</si>
  <si>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</si>
  <si>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</si>
  <si>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</si>
  <si>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</si>
  <si>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</si>
  <si>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</si>
  <si>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</si>
  <si>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</si>
  <si>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</si>
  <si>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</si>
  <si>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</si>
  <si>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</si>
  <si>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</si>
  <si>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</si>
  <si>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</si>
  <si>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</si>
  <si>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</si>
  <si>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</si>
  <si>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</si>
  <si>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</si>
  <si>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</si>
  <si>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</si>
  <si>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</si>
  <si>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</si>
  <si>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</si>
  <si>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</si>
  <si>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</si>
  <si>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</si>
  <si>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</si>
  <si>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</si>
  <si>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</si>
  <si>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</si>
  <si>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</si>
  <si>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</si>
  <si>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</si>
  <si>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</si>
  <si>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</si>
  <si>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</si>
  <si>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</si>
  <si>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</si>
  <si>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</si>
  <si>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</si>
  <si>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</si>
  <si>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</si>
  <si>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</si>
  <si>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</si>
  <si>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</si>
  <si>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</si>
  <si>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</si>
  <si>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</si>
  <si>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</si>
  <si>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</si>
  <si>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</si>
  <si>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</si>
  <si>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</si>
  <si>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</si>
  <si>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</si>
  <si>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</si>
  <si>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</si>
  <si>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</si>
  <si>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</si>
  <si>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</si>
  <si>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</si>
  <si>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</si>
  <si>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</si>
  <si>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</si>
  <si>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</si>
  <si>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</si>
  <si>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</si>
  <si>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</si>
  <si>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</si>
  <si>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</si>
  <si>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</si>
  <si>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</si>
  <si>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</si>
  <si>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</si>
  <si>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</si>
  <si>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</si>
  <si>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</si>
  <si>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</si>
  <si>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</si>
  <si>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</si>
  <si>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</si>
  <si>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</si>
  <si>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</si>
  <si>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</si>
  <si>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</si>
  <si>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</si>
  <si>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</si>
  <si>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</si>
  <si>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</si>
  <si>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</si>
  <si>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</si>
  <si>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</si>
  <si>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</si>
  <si>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</si>
  <si>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</si>
  <si>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</si>
  <si>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</si>
  <si>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</si>
  <si>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</si>
  <si>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</si>
  <si>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</si>
  <si>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</si>
  <si>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</si>
  <si>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</si>
  <si>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</si>
  <si>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</si>
  <si>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</si>
  <si>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</si>
  <si>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</si>
  <si>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</si>
  <si>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</si>
  <si>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</si>
  <si>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</si>
  <si>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</si>
  <si>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</si>
  <si>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</si>
  <si>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</si>
  <si>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</si>
  <si>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</si>
  <si>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</si>
  <si>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</si>
  <si>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</si>
  <si>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</si>
  <si>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</si>
  <si>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</si>
  <si>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</si>
  <si>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</si>
  <si>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</si>
  <si>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</si>
  <si>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</si>
  <si>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</si>
  <si>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</si>
  <si>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</si>
  <si>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</si>
  <si>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</si>
  <si>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</si>
  <si>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</si>
  <si>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</si>
  <si>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</si>
  <si>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</si>
  <si>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</si>
  <si>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</si>
  <si>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</si>
  <si>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</si>
  <si>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</si>
  <si>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</si>
  <si>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</si>
  <si>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</si>
  <si>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</si>
  <si>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</si>
  <si>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</si>
  <si>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</si>
  <si>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</si>
  <si>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</si>
  <si>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</si>
  <si>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</si>
  <si>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</si>
  <si>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</si>
  <si>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</si>
  <si>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</si>
  <si>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</si>
  <si>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</si>
  <si>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</si>
  <si>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</si>
  <si>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</si>
  <si>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</si>
  <si>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</si>
  <si>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</si>
  <si>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</si>
  <si>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</si>
  <si>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</si>
  <si>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</si>
  <si>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</si>
  <si>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</si>
  <si>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</si>
  <si>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</si>
  <si>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</si>
  <si>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</si>
  <si>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</si>
  <si>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</si>
  <si>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</si>
  <si>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</si>
  <si>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</si>
  <si>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</si>
  <si>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</si>
  <si>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</si>
  <si>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</si>
  <si>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</si>
  <si>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</si>
  <si>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</si>
  <si>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</si>
  <si>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</si>
  <si>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</si>
  <si>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</si>
  <si>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</si>
  <si>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</si>
  <si>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</si>
  <si>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</si>
  <si>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</si>
  <si>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</si>
  <si>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</si>
  <si>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</si>
  <si>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</si>
  <si>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</si>
  <si>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</si>
  <si>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</si>
  <si>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</si>
  <si>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</si>
  <si>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</si>
  <si>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</si>
  <si>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</si>
  <si>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</si>
  <si>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</si>
  <si>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</si>
  <si>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</si>
  <si>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</si>
  <si>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</si>
  <si>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</si>
  <si>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</si>
  <si>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</si>
  <si>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</si>
  <si>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</si>
  <si>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</si>
  <si>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</si>
  <si>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</si>
  <si>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</si>
  <si>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</si>
  <si>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</si>
  <si>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</si>
  <si>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</si>
  <si>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</si>
  <si>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</si>
  <si>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</si>
  <si>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</si>
  <si>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</si>
  <si>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</si>
  <si>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</si>
  <si>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</si>
  <si>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</si>
  <si>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</si>
  <si>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</si>
  <si>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</si>
  <si>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</si>
  <si>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</si>
  <si>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</si>
  <si>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</si>
  <si>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</si>
  <si>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</si>
  <si>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</si>
  <si>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</si>
  <si>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</si>
  <si>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</si>
  <si>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</si>
  <si>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</si>
  <si>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</si>
  <si>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</si>
  <si>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</si>
  <si>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</si>
  <si>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</si>
  <si>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</si>
  <si>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</si>
  <si>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</si>
  <si>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</si>
  <si>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</si>
  <si>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</si>
  <si>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</si>
  <si>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</si>
  <si>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</si>
  <si>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</si>
  <si>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</si>
  <si>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</si>
  <si>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</si>
  <si>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</si>
  <si>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</si>
  <si>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</si>
  <si>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</si>
  <si>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</si>
  <si>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</si>
  <si>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</si>
  <si>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</si>
  <si>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</si>
  <si>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</si>
  <si>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</si>
  <si>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</si>
  <si>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</si>
  <si>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</si>
  <si>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</si>
  <si>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</si>
  <si>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</si>
  <si>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</si>
  <si>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</si>
  <si>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</si>
  <si>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</si>
  <si>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</si>
  <si>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</si>
  <si>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</si>
  <si>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</si>
  <si>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</si>
  <si>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</si>
  <si>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</si>
  <si>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</si>
  <si>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</si>
  <si>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</si>
  <si>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</si>
  <si>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</si>
  <si>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</si>
  <si>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</si>
  <si>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</si>
  <si>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</si>
  <si>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</si>
  <si>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</si>
  <si>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</si>
  <si>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</si>
  <si>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</si>
  <si>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</si>
  <si>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</si>
  <si>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</si>
  <si>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</si>
  <si>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</si>
  <si>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</si>
  <si>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</si>
  <si>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</si>
  <si>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</si>
  <si>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</si>
  <si>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</si>
  <si>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</si>
  <si>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</si>
  <si>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</si>
  <si>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</si>
  <si>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</si>
  <si>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</si>
  <si>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</si>
  <si>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</si>
  <si>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</si>
  <si>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</si>
  <si>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</si>
  <si>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</si>
  <si>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</si>
  <si>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</si>
  <si>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</si>
  <si>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</si>
  <si>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</si>
  <si>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</si>
  <si>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</si>
  <si>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</si>
  <si>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</si>
  <si>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</si>
  <si>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</si>
  <si>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</si>
  <si>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</si>
  <si>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</si>
  <si>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</si>
  <si>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</si>
  <si>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</si>
  <si>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</si>
  <si>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</si>
  <si>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</si>
  <si>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</si>
  <si>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</si>
  <si>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</si>
  <si>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</si>
  <si>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</si>
  <si>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</si>
  <si>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</si>
  <si>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</si>
  <si>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</si>
  <si>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</si>
  <si>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</si>
  <si>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</si>
  <si>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</si>
  <si>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</si>
  <si>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</si>
  <si>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</si>
  <si>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</si>
  <si>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</si>
  <si>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</si>
  <si>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</si>
  <si>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</si>
  <si>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</si>
  <si>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</si>
  <si>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</si>
  <si>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</si>
  <si>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</si>
  <si>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</si>
  <si>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</si>
  <si>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</si>
  <si>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</si>
  <si>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</si>
  <si>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</si>
  <si>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</si>
  <si>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</si>
  <si>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</si>
  <si>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</si>
  <si>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</si>
  <si>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</si>
  <si>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</si>
  <si>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</si>
  <si>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</si>
  <si>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</si>
  <si>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</si>
  <si>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</si>
  <si>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</si>
  <si>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</si>
  <si>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</si>
  <si>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</si>
  <si>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</si>
  <si>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</si>
  <si>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</si>
  <si>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</si>
  <si>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</si>
  <si>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</si>
  <si>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</si>
  <si>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</si>
  <si>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</si>
  <si>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</si>
  <si>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</si>
  <si>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</si>
  <si>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</si>
  <si>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</si>
  <si>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</si>
  <si>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</si>
  <si>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</si>
  <si>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</si>
  <si>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</si>
  <si>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</si>
  <si>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</si>
  <si>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</si>
  <si>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</si>
  <si>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</si>
  <si>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</si>
  <si>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</si>
  <si>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</si>
  <si>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</si>
  <si>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</si>
  <si>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</si>
  <si>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</si>
  <si>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</si>
  <si>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</si>
  <si>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</si>
  <si>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</si>
  <si>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</si>
  <si>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</si>
  <si>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</si>
  <si>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</si>
  <si>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</si>
  <si>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</si>
  <si>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</si>
  <si>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</si>
  <si>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</si>
  <si>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</si>
  <si>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</si>
  <si>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</si>
  <si>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</si>
  <si>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</si>
  <si>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</si>
  <si>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</si>
  <si>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</si>
  <si>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</si>
  <si>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</si>
  <si>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</si>
  <si>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</si>
  <si>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</si>
  <si>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</si>
  <si>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</si>
  <si>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</si>
  <si>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</si>
  <si>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</si>
  <si>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</si>
  <si>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</si>
  <si>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</si>
  <si>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</si>
  <si>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</si>
  <si>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</si>
  <si>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</si>
  <si>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</si>
  <si>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</si>
  <si>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</si>
  <si>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</si>
  <si>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</si>
  <si>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</si>
  <si>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</si>
  <si>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</si>
  <si>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</si>
  <si>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</si>
  <si>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</si>
  <si>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</si>
  <si>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</si>
  <si>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</si>
  <si>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</si>
  <si>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</si>
  <si>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</si>
  <si>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</si>
  <si>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</si>
  <si>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</si>
  <si>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</si>
  <si>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</si>
  <si>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</si>
  <si>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</si>
  <si>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</si>
  <si>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</si>
  <si>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</si>
  <si>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</si>
  <si>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</si>
  <si>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</si>
  <si>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</si>
  <si>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</si>
  <si>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</si>
  <si>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</si>
  <si>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</si>
  <si>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</si>
  <si>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</si>
  <si>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</si>
  <si>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</si>
  <si>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</si>
  <si>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</si>
  <si>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</si>
  <si>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</si>
  <si>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</si>
  <si>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</si>
  <si>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</si>
  <si>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</si>
  <si>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</si>
  <si>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</si>
  <si>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</si>
  <si>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</si>
  <si>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</si>
  <si>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</si>
  <si>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</si>
  <si>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</si>
  <si>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</si>
  <si>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</si>
  <si>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</si>
  <si>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</si>
  <si>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</si>
  <si>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</si>
  <si>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</si>
  <si>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</si>
  <si>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</si>
  <si>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</si>
  <si>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</si>
  <si>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</si>
  <si>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</si>
  <si>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</si>
  <si>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</si>
  <si>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</si>
  <si>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</si>
  <si>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</si>
  <si>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</si>
  <si>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</si>
  <si>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</si>
  <si>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</si>
  <si>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</si>
  <si>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</si>
  <si>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</si>
  <si>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</si>
  <si>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</si>
  <si>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</si>
  <si>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</si>
  <si>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</si>
  <si>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</si>
  <si>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</si>
  <si>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</si>
  <si>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</si>
  <si>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</si>
  <si>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</si>
  <si>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</si>
  <si>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</si>
  <si>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</si>
  <si>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</si>
  <si>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</si>
  <si>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</si>
  <si>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</si>
  <si>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</si>
  <si>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</si>
  <si>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</si>
  <si>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</si>
  <si>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</si>
  <si>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</si>
  <si>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</si>
  <si>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</si>
  <si>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</si>
  <si>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</si>
  <si>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</si>
  <si>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</si>
  <si>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</si>
  <si>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</si>
  <si>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</si>
  <si>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</si>
  <si>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</si>
  <si>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</si>
  <si>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</si>
  <si>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</si>
  <si>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</si>
  <si>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</si>
  <si>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</si>
  <si>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</si>
  <si>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</si>
  <si>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</si>
  <si>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</si>
  <si>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</si>
  <si>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</si>
  <si>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</si>
  <si>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</si>
  <si>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</si>
  <si>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</si>
  <si>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</si>
  <si>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</si>
  <si>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</si>
  <si>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</si>
  <si>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</si>
  <si>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</si>
  <si>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</si>
  <si>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</si>
  <si>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</si>
  <si>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</si>
  <si>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</si>
  <si>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</si>
  <si>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</si>
  <si>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</si>
  <si>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</si>
  <si>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</si>
  <si>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</si>
  <si>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</si>
  <si>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</si>
  <si>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</si>
  <si>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</si>
  <si>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</si>
  <si>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</si>
  <si>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</si>
  <si>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</si>
  <si>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</si>
  <si>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</si>
  <si>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</si>
  <si>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</si>
  <si>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</si>
  <si>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</si>
  <si>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</si>
  <si>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</si>
  <si>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</si>
  <si>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</si>
  <si>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</si>
  <si>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</si>
  <si>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</si>
  <si>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</si>
  <si>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</si>
  <si>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</si>
  <si>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</si>
  <si>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</si>
  <si>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</si>
  <si>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</si>
  <si>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</si>
  <si>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</si>
  <si>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</si>
  <si>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</si>
  <si>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</si>
  <si>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</si>
  <si>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</si>
  <si>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</si>
  <si>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</si>
  <si>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</si>
  <si>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</si>
  <si>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</si>
  <si>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</si>
  <si>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</si>
  <si>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</si>
  <si>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</si>
  <si>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</si>
  <si>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</si>
  <si>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</si>
  <si>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</si>
  <si>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</si>
  <si>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</si>
  <si>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</si>
  <si>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</si>
  <si>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</si>
  <si>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</si>
  <si>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</si>
  <si>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</si>
  <si>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</si>
  <si>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</si>
  <si>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</si>
  <si>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</si>
  <si>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</si>
  <si>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</si>
  <si>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</si>
  <si>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</si>
  <si>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</si>
  <si>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</si>
  <si>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</si>
  <si>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</si>
  <si>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</si>
  <si>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</si>
  <si>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</si>
  <si>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</si>
  <si>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</si>
  <si>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</si>
  <si>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</si>
  <si>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</si>
  <si>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</si>
  <si>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</si>
  <si>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</si>
  <si>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</si>
  <si>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</si>
  <si>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</si>
  <si>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</si>
  <si>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</si>
  <si>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</si>
  <si>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</si>
  <si>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</si>
  <si>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</si>
  <si>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</si>
  <si>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</si>
  <si>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</si>
  <si>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</si>
  <si>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</si>
  <si>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</si>
  <si>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</si>
  <si>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</si>
  <si>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</si>
  <si>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</si>
  <si>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</si>
  <si>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</si>
  <si>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</si>
  <si>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</si>
  <si>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</si>
  <si>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</si>
  <si>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</si>
  <si>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</si>
  <si>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</si>
  <si>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</si>
  <si>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</si>
  <si>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</si>
  <si>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</si>
  <si>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</si>
  <si>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</si>
  <si>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</si>
  <si>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</si>
  <si>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</si>
  <si>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</si>
  <si>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</si>
  <si>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</si>
  <si>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</si>
  <si>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</si>
  <si>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</si>
  <si>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</si>
  <si>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</si>
  <si>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</si>
  <si>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</si>
  <si>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</si>
  <si>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</si>
  <si>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</si>
  <si>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</si>
  <si>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</si>
  <si>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</si>
  <si>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</si>
  <si>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</si>
  <si>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</si>
  <si>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</si>
  <si>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</si>
  <si>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</si>
  <si>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</si>
  <si>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</si>
  <si>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</si>
  <si>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</si>
  <si>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</si>
  <si>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</si>
  <si>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</si>
  <si>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</si>
  <si>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</si>
  <si>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</si>
  <si>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</si>
  <si>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</si>
  <si>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</si>
  <si>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</si>
  <si>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</si>
  <si>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</si>
  <si>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</si>
  <si>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</si>
  <si>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</si>
  <si>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</si>
  <si>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</si>
  <si>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</si>
  <si>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</si>
  <si>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</si>
  <si>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</si>
  <si>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</si>
  <si>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</si>
  <si>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</si>
  <si>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</si>
  <si>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</si>
  <si>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</si>
  <si>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</si>
  <si>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</si>
  <si>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</si>
  <si>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</si>
  <si>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</si>
  <si>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</si>
  <si>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</si>
  <si>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</si>
  <si>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</si>
  <si>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</si>
  <si>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</si>
  <si>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</si>
  <si>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</si>
  <si>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</si>
  <si>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</si>
  <si>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</si>
  <si>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</si>
  <si>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</si>
  <si>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</si>
  <si>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</si>
  <si>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</si>
  <si>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</si>
  <si>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</si>
  <si>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</si>
  <si>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</si>
  <si>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</si>
  <si>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</si>
  <si>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</si>
  <si>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</si>
  <si>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</si>
  <si>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</si>
  <si>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</si>
  <si>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</si>
  <si>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</si>
  <si>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</si>
  <si>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</si>
  <si>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</si>
  <si>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</si>
  <si>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</si>
  <si>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</si>
  <si>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</si>
  <si>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</si>
  <si>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</si>
  <si>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</si>
  <si>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</si>
  <si>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</si>
  <si>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</si>
  <si>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</si>
  <si>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</si>
  <si>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</si>
  <si>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</si>
  <si>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</si>
  <si>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</si>
  <si>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</si>
  <si>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</si>
  <si>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</si>
  <si>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</si>
  <si>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</si>
  <si>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</si>
  <si>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</si>
  <si>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</si>
  <si>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</si>
  <si>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</si>
  <si>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</si>
  <si>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</si>
  <si>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</si>
  <si>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</si>
  <si>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</si>
  <si>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</si>
  <si>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</si>
  <si>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</si>
  <si>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</si>
  <si>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</si>
  <si>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</si>
  <si>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</si>
  <si>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</si>
  <si>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</si>
  <si>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</si>
  <si>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</si>
  <si>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</si>
  <si>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</si>
  <si>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</si>
  <si>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</si>
  <si>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</si>
  <si>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</si>
  <si>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</si>
  <si>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</si>
  <si>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</si>
  <si>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</si>
  <si>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</si>
  <si>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</si>
  <si>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</si>
  <si>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</si>
  <si>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</si>
  <si>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</si>
  <si>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</si>
  <si>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</si>
  <si>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</si>
  <si>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</si>
  <si>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</si>
  <si>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</si>
  <si>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</si>
  <si>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</si>
  <si>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</si>
  <si>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</si>
  <si>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</si>
  <si>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</si>
  <si>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</si>
  <si>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</si>
  <si>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</si>
  <si>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</si>
  <si>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</si>
  <si>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</si>
  <si>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</si>
  <si>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</si>
  <si>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</si>
  <si>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</si>
  <si>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</si>
  <si>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</si>
  <si>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</si>
  <si>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</si>
  <si>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</si>
  <si>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</si>
  <si>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</si>
  <si>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</si>
  <si>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</si>
  <si>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</si>
  <si>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</si>
  <si>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</si>
  <si>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</si>
  <si>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</si>
  <si>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</si>
  <si>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</si>
  <si>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</si>
  <si>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</si>
  <si>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</si>
  <si>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</si>
  <si>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</si>
  <si>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</si>
  <si>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</si>
  <si>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</si>
  <si>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</si>
  <si>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</si>
  <si>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</si>
  <si>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</si>
  <si>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</si>
  <si>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</si>
  <si>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</si>
  <si>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</si>
  <si>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</si>
  <si>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</si>
  <si>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</si>
  <si>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</si>
  <si>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</si>
  <si>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</si>
  <si>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</si>
  <si>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</si>
  <si>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</si>
  <si>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</si>
  <si>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</si>
  <si>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</si>
  <si>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</si>
  <si>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</si>
  <si>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</si>
  <si>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</si>
  <si>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</si>
  <si>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</si>
  <si>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</si>
  <si>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</si>
  <si>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</si>
  <si>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</si>
  <si>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</si>
  <si>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</si>
  <si>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</si>
  <si>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</si>
  <si>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</si>
  <si>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</si>
  <si>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</si>
  <si>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</si>
  <si>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</si>
  <si>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</si>
  <si>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</si>
  <si>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</si>
  <si>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</si>
  <si>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</si>
  <si>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</si>
  <si>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</si>
  <si>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</si>
  <si>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</si>
  <si>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</si>
  <si>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</si>
  <si>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</si>
  <si>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</si>
  <si>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</si>
  <si>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</si>
  <si>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</si>
  <si>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</si>
  <si>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</si>
  <si>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</si>
  <si>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</si>
  <si>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</si>
  <si>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</si>
  <si>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</si>
  <si>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</si>
  <si>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</si>
  <si>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</si>
  <si>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</si>
  <si>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</si>
  <si>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</si>
  <si>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</si>
  <si>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</si>
  <si>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</si>
  <si>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</si>
  <si>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</si>
  <si>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</si>
  <si>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</si>
  <si>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</si>
  <si>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</si>
  <si>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</si>
  <si>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</si>
  <si>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</si>
  <si>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</si>
  <si>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</si>
  <si>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</si>
  <si>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</si>
  <si>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</si>
  <si>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</si>
  <si>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</si>
  <si>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</si>
  <si>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</si>
  <si>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</si>
  <si>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</si>
  <si>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</si>
  <si>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</si>
  <si>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</si>
  <si>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</si>
  <si>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</si>
  <si>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</si>
  <si>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</si>
  <si>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</si>
  <si>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</si>
  <si>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</si>
  <si>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</si>
  <si>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</si>
  <si>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</si>
  <si>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</si>
  <si>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</si>
  <si>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</si>
  <si>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</si>
  <si>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</si>
  <si>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</si>
  <si>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</si>
  <si>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</si>
  <si>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</si>
  <si>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</si>
  <si>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</si>
  <si>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</si>
  <si>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</si>
  <si>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</si>
  <si>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</si>
  <si>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</si>
  <si>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</si>
  <si>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</si>
  <si>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</si>
  <si>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</si>
  <si>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</si>
  <si>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</si>
  <si>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</si>
  <si>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</si>
  <si>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</si>
  <si>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</si>
  <si>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</si>
  <si>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</si>
  <si>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</si>
  <si>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</si>
  <si>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</si>
  <si>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</si>
  <si>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</si>
  <si>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</si>
  <si>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</si>
  <si>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</si>
  <si>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</si>
  <si>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</si>
  <si>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</si>
  <si>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</si>
  <si>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</si>
  <si>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</si>
  <si>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</si>
  <si>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</si>
  <si>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</si>
  <si>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</si>
  <si>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</si>
  <si>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</si>
  <si>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</si>
  <si>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</si>
  <si>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</si>
  <si>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</si>
  <si>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</si>
  <si>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</si>
  <si>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</si>
  <si>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</si>
  <si>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</si>
  <si>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</si>
  <si>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</si>
  <si>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</si>
  <si>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</si>
  <si>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</si>
  <si>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</si>
  <si>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</si>
  <si>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</si>
  <si>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</si>
  <si>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</si>
  <si>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</si>
  <si>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</si>
  <si>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</si>
  <si>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</si>
  <si>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</si>
  <si>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</si>
  <si>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</si>
  <si>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</si>
  <si>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</si>
  <si>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</si>
  <si>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</si>
  <si>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</si>
  <si>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</si>
  <si>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</si>
  <si>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</si>
  <si>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</si>
  <si>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</si>
  <si>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</si>
  <si>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</si>
  <si>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</si>
  <si>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</si>
  <si>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</si>
  <si>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</si>
  <si>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</si>
  <si>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</si>
  <si>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</si>
  <si>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</si>
  <si>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</si>
  <si>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</si>
  <si>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</si>
  <si>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</si>
  <si>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</si>
  <si>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</si>
  <si>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</si>
  <si>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</si>
  <si>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</si>
  <si>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</si>
  <si>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</si>
  <si>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</si>
  <si>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</si>
  <si>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</si>
  <si>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</si>
  <si>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</si>
  <si>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</si>
  <si>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</si>
  <si>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</si>
  <si>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</si>
  <si>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</si>
  <si>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</si>
  <si>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</si>
  <si>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</si>
  <si>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</si>
  <si>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</si>
  <si>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</si>
  <si>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</si>
  <si>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</si>
  <si>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</si>
  <si>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</si>
  <si>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</si>
  <si>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</si>
  <si>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</si>
  <si>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</si>
  <si>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</si>
  <si>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</si>
  <si>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</si>
  <si>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</si>
  <si>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</si>
  <si>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</si>
  <si>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</si>
  <si>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</si>
  <si>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</si>
  <si>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</si>
  <si>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</si>
  <si>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</si>
  <si>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</si>
  <si>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</si>
  <si>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</si>
  <si>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</si>
  <si>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</si>
  <si>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</si>
  <si>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</si>
  <si>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</si>
  <si>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</si>
  <si>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</si>
  <si>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</si>
  <si>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</si>
  <si>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</si>
  <si>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</si>
  <si>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</si>
  <si>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</si>
  <si>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</si>
  <si>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</si>
  <si>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</si>
  <si>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</si>
  <si>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</si>
  <si>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</si>
  <si>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</si>
  <si>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</si>
  <si>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</si>
  <si>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</si>
  <si>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</si>
  <si>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</si>
  <si>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</si>
  <si>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</si>
  <si>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</si>
  <si>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</si>
  <si>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</si>
  <si>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</si>
  <si>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</si>
  <si>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</si>
  <si>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</si>
  <si>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</si>
  <si>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</si>
  <si>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</si>
  <si>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</si>
  <si>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</si>
  <si>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</si>
  <si>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</si>
  <si>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</si>
  <si>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</si>
  <si>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</si>
  <si>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</si>
  <si>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</si>
  <si>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</si>
  <si>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</si>
  <si>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</si>
  <si>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</si>
  <si>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</si>
  <si>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</si>
  <si>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</si>
  <si>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</si>
  <si>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</si>
  <si>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</si>
  <si>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</si>
  <si>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</si>
  <si>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</si>
  <si>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</si>
  <si>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</si>
  <si>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</si>
  <si>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</si>
  <si>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</si>
  <si>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</si>
  <si>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</si>
  <si>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</si>
  <si>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</si>
  <si>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</si>
  <si>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</si>
  <si>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</si>
  <si>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</si>
  <si>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</si>
  <si>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</si>
  <si>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</si>
  <si>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</si>
  <si>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</si>
  <si>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</si>
  <si>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</si>
  <si>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</si>
  <si>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</si>
  <si>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</si>
  <si>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</si>
  <si>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</si>
  <si>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</si>
  <si>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</si>
  <si>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</si>
  <si>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</si>
  <si>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</si>
  <si>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</si>
  <si>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</si>
  <si>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</si>
  <si>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</si>
  <si>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</si>
  <si>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</si>
  <si>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</si>
  <si>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</si>
  <si>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</si>
  <si>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</si>
  <si>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</si>
  <si>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</si>
  <si>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</si>
  <si>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</si>
  <si>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</si>
  <si>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</si>
  <si>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</si>
  <si>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</si>
  <si>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</si>
  <si>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</si>
  <si>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</si>
  <si>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</si>
  <si>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</si>
  <si>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</si>
  <si>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</si>
  <si>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</si>
  <si>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</si>
  <si>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</si>
  <si>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</si>
  <si>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</si>
  <si>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</si>
  <si>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</si>
  <si>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</si>
  <si>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</si>
  <si>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</si>
  <si>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</si>
  <si>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</si>
  <si>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</si>
  <si>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</si>
  <si>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</si>
  <si>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</si>
  <si>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</si>
  <si>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</si>
  <si>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</si>
  <si>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</si>
  <si>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</si>
  <si>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</si>
  <si>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</si>
  <si>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</si>
  <si>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</si>
  <si>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</si>
  <si>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</si>
  <si>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</si>
  <si>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</si>
  <si>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</si>
  <si>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</si>
  <si>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</si>
  <si>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</si>
  <si>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</si>
  <si>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</si>
  <si>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</si>
  <si>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</si>
  <si>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</si>
  <si>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</si>
  <si>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</si>
  <si>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</si>
  <si>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</si>
  <si>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</si>
  <si>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</si>
  <si>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</si>
  <si>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</si>
  <si>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</si>
  <si>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</si>
  <si>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</si>
  <si>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</si>
  <si>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</si>
  <si>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</si>
  <si>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</si>
  <si>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</si>
  <si>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</si>
  <si>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</si>
  <si>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</si>
  <si>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</si>
  <si>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</si>
  <si>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</si>
  <si>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</si>
  <si>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</si>
  <si>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</si>
  <si>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</si>
  <si>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</si>
  <si>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</si>
  <si>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</si>
  <si>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</si>
  <si>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</si>
  <si>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</si>
  <si>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</si>
  <si>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</si>
  <si>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</si>
  <si>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</si>
  <si>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</si>
  <si>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</si>
  <si>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</si>
  <si>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</si>
  <si>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</si>
  <si>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</si>
  <si>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</si>
  <si>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</si>
  <si>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</si>
  <si>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</si>
  <si>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</si>
  <si>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</si>
  <si>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</si>
  <si>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</si>
  <si>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</si>
  <si>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</si>
  <si>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</si>
  <si>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</si>
  <si>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</si>
  <si>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</si>
  <si>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</si>
  <si>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</si>
  <si>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</si>
  <si>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</si>
  <si>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</si>
  <si>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</si>
  <si>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</si>
  <si>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</si>
  <si>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</si>
  <si>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</si>
  <si>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</si>
  <si>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</si>
  <si>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</si>
  <si>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</si>
  <si>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</si>
  <si>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</si>
  <si>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</si>
  <si>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</si>
  <si>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</si>
  <si>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</si>
  <si>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</si>
  <si>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</si>
  <si>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</si>
  <si>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</si>
  <si>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</si>
  <si>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</si>
  <si>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</si>
  <si>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</si>
  <si>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</si>
  <si>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</si>
  <si>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</si>
  <si>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</si>
  <si>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</si>
  <si>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</si>
  <si>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</si>
  <si>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</si>
  <si>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</si>
  <si>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</si>
  <si>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</si>
  <si>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</si>
  <si>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</si>
  <si>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</si>
  <si>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</si>
  <si>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</si>
  <si>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</si>
  <si>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</si>
  <si>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</si>
  <si>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</si>
  <si>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</si>
  <si>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</si>
  <si>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</si>
  <si>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</si>
  <si>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</si>
  <si>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</si>
  <si>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</si>
  <si>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</si>
  <si>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</si>
  <si>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</si>
  <si>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</si>
  <si>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</si>
  <si>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</si>
  <si>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</si>
  <si>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</si>
  <si>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</si>
  <si>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</si>
  <si>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</si>
  <si>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</si>
  <si>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</si>
  <si>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</si>
  <si>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</si>
  <si>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</si>
  <si>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</si>
  <si>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</si>
  <si>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</si>
  <si>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</si>
  <si>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</si>
  <si>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</si>
  <si>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</si>
  <si>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</si>
  <si>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</si>
  <si>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</si>
  <si>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</si>
  <si>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</si>
  <si>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</si>
  <si>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</si>
  <si>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</si>
  <si>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</si>
  <si>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</si>
  <si>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</si>
  <si>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</si>
  <si>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</si>
  <si>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</si>
  <si>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</si>
  <si>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</si>
  <si>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</si>
  <si>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</si>
  <si>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</si>
  <si>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</si>
  <si>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</si>
  <si>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</si>
  <si>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</si>
  <si>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</si>
  <si>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</si>
  <si>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</si>
  <si>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</si>
  <si>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</si>
  <si>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</si>
  <si>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</si>
  <si>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</si>
  <si>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</si>
  <si>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</si>
  <si>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</si>
  <si>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</si>
  <si>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</si>
  <si>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</si>
  <si>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</si>
  <si>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</si>
  <si>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</si>
  <si>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</si>
  <si>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</si>
  <si>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</si>
  <si>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</si>
  <si>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</si>
  <si>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</si>
  <si>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</si>
  <si>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</si>
  <si>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</si>
  <si>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</si>
  <si>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</si>
  <si>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</si>
  <si>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</si>
  <si>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</si>
  <si>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</si>
  <si>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</si>
  <si>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</si>
  <si>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</si>
  <si>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</si>
  <si>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</si>
  <si>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</si>
  <si>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</si>
  <si>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</si>
  <si>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</si>
  <si>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</si>
  <si>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</si>
  <si>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</si>
  <si>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</si>
  <si>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</si>
  <si>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</si>
  <si>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</si>
  <si>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</si>
  <si>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</si>
  <si>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</si>
  <si>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</si>
  <si>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</si>
  <si>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</si>
  <si>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</si>
  <si>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</si>
  <si>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</si>
  <si>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</si>
  <si>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</si>
  <si>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</si>
  <si>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</si>
  <si>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</si>
  <si>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</si>
  <si>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</si>
  <si>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</si>
  <si>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</si>
  <si>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</si>
  <si>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</si>
  <si>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</si>
  <si>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</si>
  <si>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</si>
  <si>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</si>
  <si>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</si>
  <si>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</si>
  <si>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</si>
  <si>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</si>
  <si>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</si>
  <si>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</si>
  <si>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</si>
  <si>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</si>
  <si>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</si>
  <si>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</si>
  <si>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</si>
  <si>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</si>
  <si>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</si>
  <si>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</si>
  <si>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</si>
  <si>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</si>
  <si>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</si>
  <si>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</si>
  <si>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</si>
  <si>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</si>
  <si>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</si>
  <si>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</si>
  <si>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</si>
  <si>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</si>
  <si>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</si>
  <si>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</si>
  <si>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</si>
  <si>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</si>
  <si>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</si>
  <si>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</si>
  <si>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</si>
  <si>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</si>
  <si>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</si>
  <si>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</si>
  <si>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</si>
  <si>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</si>
  <si>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</si>
  <si>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</si>
  <si>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</si>
  <si>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</si>
  <si>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</si>
  <si>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</si>
  <si>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</si>
  <si>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</si>
  <si>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</si>
  <si>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</si>
  <si>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</si>
  <si>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</si>
  <si>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</si>
  <si>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</si>
  <si>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</si>
  <si>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</si>
  <si>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</si>
  <si>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</si>
  <si>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</si>
  <si>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</si>
  <si>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</si>
  <si>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</si>
  <si>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</si>
  <si>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</si>
  <si>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</si>
  <si>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</si>
  <si>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</si>
  <si>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</si>
  <si>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</si>
  <si>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</si>
  <si>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</si>
  <si>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</si>
  <si>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</si>
  <si>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</si>
  <si>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</si>
  <si>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</si>
  <si>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</si>
  <si>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</si>
  <si>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</si>
  <si>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</si>
  <si>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</si>
  <si>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</si>
  <si>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</si>
  <si>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</si>
  <si>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</si>
  <si>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</si>
  <si>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</si>
  <si>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</si>
  <si>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</si>
  <si>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</si>
  <si>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</si>
  <si>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</si>
  <si>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</si>
  <si>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</si>
  <si>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</si>
  <si>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</si>
  <si>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</si>
  <si>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</si>
  <si>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</si>
  <si>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</si>
  <si>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</si>
  <si>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</si>
  <si>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</si>
  <si>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</si>
  <si>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</si>
  <si>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</si>
  <si>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</si>
  <si>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</si>
  <si>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</si>
  <si>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</si>
  <si>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</si>
  <si>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</si>
  <si>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</si>
  <si>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</si>
  <si>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</si>
  <si>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</si>
  <si>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</si>
  <si>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</si>
  <si>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</si>
  <si>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</si>
  <si>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</si>
  <si>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</si>
  <si>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</si>
  <si>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</si>
  <si>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</si>
  <si>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</si>
  <si>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</si>
  <si>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</si>
  <si>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</si>
  <si>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</si>
  <si>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</si>
  <si>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</si>
  <si>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</si>
  <si>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</si>
  <si>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</si>
  <si>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</si>
  <si>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</si>
  <si>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</si>
  <si>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</si>
  <si>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</si>
  <si>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</si>
  <si>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</si>
  <si>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</si>
  <si>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</si>
  <si>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</si>
  <si>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</si>
  <si>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</si>
  <si>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</si>
  <si>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</si>
  <si>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</si>
  <si>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</si>
  <si>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</si>
  <si>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</si>
  <si>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</si>
  <si>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</si>
  <si>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</si>
  <si>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</si>
  <si>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</si>
  <si>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</si>
  <si>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</si>
  <si>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</si>
  <si>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</si>
  <si>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</si>
  <si>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</si>
  <si>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</si>
  <si>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</si>
  <si>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</si>
  <si>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</si>
  <si>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</si>
  <si>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</si>
  <si>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</si>
  <si>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</si>
  <si>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</si>
  <si>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</si>
  <si>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</si>
  <si>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</si>
  <si>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</si>
  <si>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</si>
  <si>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</si>
  <si>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</si>
  <si>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</si>
  <si>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</si>
  <si>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</si>
  <si>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</si>
  <si>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</si>
  <si>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</si>
  <si>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</si>
  <si>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</si>
  <si>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</si>
  <si>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</si>
  <si>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</si>
  <si>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</si>
  <si>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</si>
  <si>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</si>
  <si>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</si>
  <si>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</si>
  <si>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</si>
  <si>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</si>
  <si>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</si>
  <si>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</si>
  <si>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</si>
  <si>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</si>
  <si>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</si>
  <si>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</si>
  <si>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</si>
  <si>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</si>
  <si>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</si>
  <si>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</si>
  <si>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</si>
  <si>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</si>
  <si>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</si>
  <si>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</si>
  <si>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</si>
  <si>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</si>
  <si>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</si>
  <si>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</si>
  <si>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</si>
  <si>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</si>
  <si>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</si>
  <si>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</si>
  <si>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</si>
  <si>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</si>
  <si>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</si>
  <si>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</si>
  <si>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</si>
  <si>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</si>
  <si>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</si>
  <si>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</si>
  <si>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</si>
  <si>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</si>
  <si>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</si>
  <si>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</si>
  <si>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</si>
  <si>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</si>
  <si>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</si>
  <si>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</si>
  <si>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</si>
  <si>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</si>
  <si>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</si>
  <si>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</si>
  <si>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</si>
  <si>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</si>
  <si>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</si>
  <si>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</si>
  <si>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</si>
  <si>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</si>
  <si>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</si>
  <si>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</si>
  <si>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</si>
  <si>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</si>
  <si>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</si>
  <si>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</si>
  <si>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</si>
  <si>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</si>
  <si>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</si>
  <si>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</si>
  <si>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</si>
  <si>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</si>
  <si>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</si>
  <si>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</si>
  <si>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</si>
  <si>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</si>
  <si>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</si>
  <si>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</si>
  <si>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</si>
  <si>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</si>
  <si>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</si>
  <si>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</si>
  <si>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</si>
  <si>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</si>
  <si>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</si>
  <si>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</si>
  <si>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</si>
  <si>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</si>
  <si>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</si>
  <si>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</si>
  <si>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</si>
  <si>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</si>
  <si>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</si>
  <si>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</si>
  <si>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</si>
  <si>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</si>
  <si>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</si>
  <si>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</si>
  <si>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</si>
  <si>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</si>
  <si>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</si>
  <si>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</si>
  <si>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</si>
  <si>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</si>
  <si>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</si>
  <si>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</si>
  <si>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</si>
  <si>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</si>
  <si>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</si>
  <si>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</si>
  <si>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</si>
  <si>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</si>
  <si>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</si>
  <si>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</si>
  <si>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</si>
  <si>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</si>
  <si>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</si>
  <si>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</si>
  <si>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</si>
  <si>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</si>
  <si>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</si>
  <si>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</si>
  <si>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</si>
  <si>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</si>
  <si>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</si>
  <si>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</si>
  <si>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</si>
  <si>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</si>
  <si>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</si>
  <si>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</si>
  <si>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</si>
  <si>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</si>
  <si>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</si>
  <si>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</si>
  <si>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</si>
  <si>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</si>
  <si>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</si>
  <si>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</si>
  <si>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</si>
  <si>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</si>
  <si>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</si>
  <si>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</si>
  <si>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</si>
  <si>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</si>
  <si>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</si>
  <si>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</si>
  <si>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</si>
  <si>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</si>
  <si>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</si>
  <si>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</si>
  <si>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</si>
  <si>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</si>
  <si>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</si>
  <si>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</si>
  <si>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</si>
  <si>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</si>
  <si>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</si>
  <si>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</si>
  <si>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</si>
  <si>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</si>
  <si>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</si>
  <si>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</si>
  <si>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</si>
  <si>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</si>
  <si>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</si>
  <si>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</si>
  <si>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</si>
  <si>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</si>
  <si>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</si>
  <si>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</si>
  <si>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</si>
  <si>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</si>
  <si>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</si>
  <si>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</si>
  <si>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</si>
  <si>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</si>
  <si>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</si>
  <si>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</si>
  <si>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</si>
  <si>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</si>
  <si>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</si>
  <si>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</si>
  <si>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</si>
  <si>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</si>
  <si>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</si>
  <si>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</si>
  <si>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</si>
  <si>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</si>
  <si>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</si>
  <si>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</si>
  <si>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</si>
  <si>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</si>
  <si>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</si>
  <si>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</si>
  <si>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</si>
  <si>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</si>
  <si>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</si>
  <si>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</si>
  <si>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</si>
  <si>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</si>
  <si>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</si>
  <si>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</si>
  <si>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</si>
  <si>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</si>
  <si>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</si>
  <si>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</si>
  <si>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</si>
  <si>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</si>
  <si>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</si>
  <si>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</si>
  <si>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</si>
  <si>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</si>
  <si>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</si>
  <si>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</si>
  <si>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</si>
  <si>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</si>
  <si>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</si>
  <si>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</si>
  <si>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</si>
  <si>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</si>
  <si>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</si>
  <si>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</si>
  <si>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</si>
  <si>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</si>
  <si>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</si>
  <si>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</si>
  <si>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</si>
  <si>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</si>
  <si>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</si>
  <si>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</si>
  <si>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</si>
  <si>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</si>
  <si>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</si>
  <si>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</si>
  <si>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</si>
  <si>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</si>
  <si>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</si>
  <si>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</si>
  <si>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</si>
  <si>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</si>
  <si>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</si>
  <si>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</si>
  <si>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</si>
  <si>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</si>
  <si>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</si>
  <si>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</si>
  <si>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</si>
  <si>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</si>
  <si>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</si>
  <si>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</si>
  <si>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</si>
  <si>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</si>
  <si>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</si>
  <si>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</si>
  <si>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</si>
  <si>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</si>
  <si>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</si>
  <si>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</si>
  <si>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</si>
  <si>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</si>
  <si>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</si>
  <si>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</si>
  <si>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</si>
  <si>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</si>
  <si>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</si>
  <si>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</si>
  <si>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</si>
  <si>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</si>
  <si>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</si>
  <si>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</si>
  <si>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</si>
  <si>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</si>
  <si>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</si>
  <si>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</si>
  <si>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</si>
  <si>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</si>
  <si>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</si>
  <si>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</si>
  <si>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</si>
  <si>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</si>
  <si>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</si>
  <si>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</si>
  <si>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</si>
  <si>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</si>
  <si>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</si>
  <si>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</si>
  <si>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</si>
  <si>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</si>
  <si>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</si>
  <si>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</si>
  <si>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</si>
  <si>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</si>
  <si>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</si>
  <si>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</si>
  <si>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</si>
  <si>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</si>
  <si>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</si>
  <si>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</si>
  <si>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</si>
  <si>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</si>
  <si>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</si>
  <si>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</si>
  <si>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</si>
  <si>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</si>
  <si>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</si>
  <si>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</si>
  <si>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</si>
  <si>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</si>
  <si>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</si>
  <si>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</si>
  <si>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</si>
  <si>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</si>
  <si>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</si>
  <si>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</si>
  <si>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</si>
  <si>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</si>
  <si>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</si>
  <si>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</si>
  <si>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</si>
  <si>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</si>
  <si>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</si>
  <si>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</si>
  <si>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</si>
  <si>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</si>
  <si>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</si>
  <si>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</si>
  <si>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</si>
  <si>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</si>
  <si>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</si>
  <si>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</si>
  <si>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</si>
  <si>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</si>
  <si>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</si>
  <si>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</si>
  <si>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</si>
  <si>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</si>
  <si>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</si>
  <si>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</si>
  <si>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</si>
  <si>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</si>
  <si>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</si>
  <si>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</si>
  <si>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</si>
  <si>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</si>
  <si>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</si>
  <si>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</si>
  <si>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</si>
  <si>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</si>
  <si>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</si>
  <si>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</si>
  <si>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</si>
  <si>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</si>
  <si>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</si>
  <si>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</si>
  <si>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</si>
  <si>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</si>
  <si>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</si>
  <si>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</si>
  <si>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</si>
  <si>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</si>
  <si>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</si>
  <si>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</si>
  <si>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</si>
  <si>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</si>
  <si>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</si>
  <si>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</si>
  <si>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</si>
  <si>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</si>
  <si>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</si>
  <si>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</si>
  <si>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</si>
  <si>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</si>
  <si>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</si>
  <si>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</si>
  <si>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</si>
  <si>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</si>
  <si>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</si>
  <si>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</si>
  <si>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</si>
  <si>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</si>
  <si>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</si>
  <si>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</si>
  <si>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</si>
  <si>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</si>
  <si>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</si>
  <si>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</si>
  <si>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</si>
  <si>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</si>
  <si>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</si>
  <si>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</si>
  <si>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</si>
  <si>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</si>
  <si>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</si>
  <si>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</si>
  <si>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</si>
  <si>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</si>
  <si>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</si>
  <si>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</si>
  <si>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</si>
  <si>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</si>
  <si>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</si>
  <si>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</si>
  <si>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</si>
  <si>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</si>
  <si>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</si>
  <si>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</si>
  <si>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</si>
  <si>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</si>
  <si>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</si>
  <si>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</si>
  <si>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</si>
  <si>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</si>
  <si>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</si>
  <si>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</si>
  <si>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</si>
  <si>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</si>
  <si>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</si>
  <si>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</si>
  <si>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</si>
  <si>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</si>
  <si>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</si>
  <si>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</si>
  <si>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</si>
  <si>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</si>
  <si>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</si>
  <si>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</si>
  <si>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</si>
  <si>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</si>
  <si>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</si>
  <si>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</si>
  <si>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</si>
  <si>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</si>
  <si>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</si>
  <si>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</si>
  <si>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</si>
  <si>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</si>
  <si>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</si>
  <si>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</si>
  <si>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</si>
  <si>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</si>
  <si>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</si>
  <si>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</si>
  <si>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</si>
  <si>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</si>
  <si>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</si>
  <si>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</si>
  <si>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</si>
  <si>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</si>
  <si>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</si>
  <si>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</si>
  <si>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</si>
  <si>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</si>
  <si>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</si>
  <si>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</si>
  <si>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</si>
  <si>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</si>
  <si>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</si>
  <si>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</si>
  <si>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</si>
  <si>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</si>
  <si>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</si>
  <si>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</si>
  <si>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</si>
  <si>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</si>
  <si>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</si>
  <si>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</si>
  <si>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</si>
  <si>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</si>
  <si>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</si>
  <si>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</si>
  <si>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</si>
  <si>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</si>
  <si>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</si>
  <si>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</si>
  <si>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</si>
  <si>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</si>
  <si>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</si>
  <si>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</si>
  <si>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</si>
  <si>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</si>
  <si>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</si>
  <si>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</si>
  <si>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</si>
  <si>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</si>
  <si>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</si>
  <si>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</si>
  <si>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</si>
  <si>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</si>
  <si>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</si>
  <si>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</si>
  <si>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</si>
  <si>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</si>
  <si>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</si>
  <si>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</si>
  <si>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</si>
  <si>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</si>
  <si>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</si>
  <si>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</si>
  <si>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</si>
  <si>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</si>
  <si>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</si>
  <si>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</si>
  <si>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</si>
  <si>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</si>
  <si>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</si>
  <si>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</si>
  <si>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</si>
  <si>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</si>
  <si>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</si>
  <si>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</si>
  <si>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</si>
  <si>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</si>
  <si>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</si>
  <si>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</si>
  <si>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</si>
  <si>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</si>
  <si>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</si>
  <si>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</si>
  <si>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</si>
  <si>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</si>
  <si>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</si>
  <si>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</si>
  <si>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</si>
  <si>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</si>
  <si>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</si>
  <si>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</si>
  <si>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</si>
  <si>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</si>
  <si>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</si>
  <si>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</si>
  <si>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</si>
  <si>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</si>
  <si>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</si>
  <si>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</si>
  <si>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</si>
  <si>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</si>
  <si>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</si>
  <si>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</si>
  <si>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</si>
  <si>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</si>
  <si>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</si>
  <si>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</si>
  <si>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</si>
  <si>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</si>
  <si>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</si>
  <si>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</si>
  <si>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</si>
  <si>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</si>
  <si>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</si>
  <si>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</si>
  <si>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</si>
  <si>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</si>
  <si>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</si>
  <si>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</si>
  <si>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</si>
  <si>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</si>
  <si>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</si>
  <si>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</si>
  <si>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</si>
  <si>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</si>
  <si>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</si>
  <si>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</si>
  <si>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</si>
  <si>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</si>
  <si>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</si>
  <si>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</si>
  <si>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</si>
  <si>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</si>
  <si>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</si>
  <si>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</si>
  <si>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</si>
  <si>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</si>
  <si>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</si>
  <si>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</si>
  <si>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</si>
  <si>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</si>
  <si>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</si>
  <si>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</si>
  <si>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</si>
  <si>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</si>
  <si>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</si>
  <si>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</si>
  <si>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</si>
  <si>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</si>
  <si>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</si>
  <si>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</si>
  <si>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</si>
  <si>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</si>
  <si>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</si>
  <si>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</si>
  <si>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</si>
  <si>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</si>
  <si>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</si>
  <si>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</si>
  <si>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</si>
  <si>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</si>
  <si>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</si>
  <si>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</si>
  <si>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</si>
  <si>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</si>
  <si>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</si>
  <si>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</si>
  <si>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</si>
  <si>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</si>
  <si>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</si>
  <si>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</si>
  <si>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</si>
  <si>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</si>
  <si>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</si>
  <si>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</si>
  <si>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</si>
  <si>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</si>
  <si>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</si>
  <si>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</si>
  <si>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</si>
  <si>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</si>
  <si>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</si>
  <si>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</si>
  <si>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</si>
  <si>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</si>
  <si>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</si>
  <si>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</si>
  <si>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</si>
  <si>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</si>
  <si>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</si>
  <si>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</si>
  <si>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</si>
  <si>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</si>
  <si>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</si>
  <si>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</si>
  <si>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</si>
  <si>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</si>
  <si>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</si>
  <si>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</si>
  <si>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</si>
  <si>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</si>
  <si>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</si>
  <si>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</si>
  <si>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</si>
  <si>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</si>
  <si>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</si>
  <si>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</si>
  <si>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</si>
  <si>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</si>
  <si>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</si>
  <si>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</si>
  <si>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</si>
  <si>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</si>
  <si>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</si>
  <si>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</si>
  <si>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</si>
  <si>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</si>
  <si>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</si>
  <si>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</si>
  <si>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</si>
  <si>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</si>
  <si>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</si>
  <si>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</si>
  <si>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</si>
  <si>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10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</si>
  <si>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</si>
  <si>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</si>
  <si>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</si>
  <si>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</si>
  <si>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</si>
  <si>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</si>
  <si>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</si>
  <si>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40 mins </t>
  </si>
  <si>
    <t xml:space="preserve">LTE Sectors flapping due to load issue </t>
  </si>
  <si>
    <t>ETA 50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</si>
</sst>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8" totalsRowShown="0" headerRowDxfId="15" dataDxfId="14" headerRowBorderDxfId="12" tableBorderDxfId="13">
  <autoFilter ref="A1:L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C10" sqref="C10"/>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299.92378576388728</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45962.872211689813</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45962.872211689813</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45962.872211689813</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45962.872211689813</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45962.872211689813</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45962.872211689813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45962.872211689813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45962.872211689813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45962.872211689813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45962.872211689813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45962.872211689813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45962.872211689813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45962.872211689813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45962.872211689813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45962.872211689813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45962.872211689813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45962.872211689813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45962.872211689813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45962.872211689813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45962.872211689813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45962.872211689813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45962.872211689813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45962.872211689813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45962.872211689813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45962.872211689813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45962.872211689813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45962.872211689813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45962.872211689813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45962.872211689813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45962.872211689813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45962.872211689813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45962.872211689813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45962.872211689813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45962.872211689813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45962.872211689813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45962.872211689813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45962.872211689813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45962.872211689813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45962.872211689813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45962.872211689813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45962.872211689813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45962.872211689813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45962.872211689813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45962.872211689813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45962.872211689813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45962.872211689813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45962.872211689813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45962.872211689813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45962.872211689813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45962.872211689813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45962.872211689813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45962.872211689813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45962.872211689813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45962.872211689813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45962.872211689813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45962.872211689813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45962.872211689813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45962.872211689813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45962.872211689813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45962.872211689813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45962.872211689813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45962.872211689813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45962.872211689813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45962.872211689813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45962.872211689813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45962.872211689813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45962.872211689813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45962.872211689813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45962.872211689813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45962.872211689813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45962.872211689813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45962.872211689813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45962.872211689813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45962.872211689813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45962.872211689813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45962.872211689813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45962.872211689813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45962.872211689813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45962.872211689813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45962.872211689813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45962.872211689813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45962.872211689813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45962.872211689813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45962.872211689813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45962.872211689813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45962.872211689813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45962.872211689813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45962.872211689813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45962.872211689813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45962.872211689813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45962.872211689813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45962.872211689813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45962.872211689813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45962.872211689813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45962.872211689813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45962.872211689813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45962.872211689813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45962.872211689813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45962.872211689813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45962.872211689813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45962.872211689813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45962.872211689813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45962.872211689813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45962.872211689813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45962.872211689813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45962.872211689813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45962.872211689813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45962.872211689813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45962.872211689813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45962.872211689813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45962.872211689813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45962.872211689813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45962.872211689813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45962.872211689813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45962.872211689813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45962.872211689813</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45962.872211689813</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18E00857-9655-4350-AF66-222390693D44}"/>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137.87237372685195</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4.1301283564826008</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45962.872211689813</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45962.872211689813</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45962.872211689813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45962.872211689813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45962.872211689813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45962.872211689813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45962.872211689813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45962.872211689813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45962.872211689813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45962.872211689813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45962.872211689813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45962.872211689813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45962.872211689813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45962.872211689813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45962.872211689813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45962.872211689813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45962.872211689813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45962.872211689813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45962.872211689813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45962.872211689813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45962.872211689813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45962.872211689813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45962.872211689813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45962.872211689813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45962.872211689813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45962.872211689813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45962.872211689813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45962.872211689813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45962.872211689813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45962.872211689813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45962.872211689813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45962.872211689813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45962.872211689813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45962.872211689813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45962.872211689813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45962.872211689813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45962.872211689813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45962.872211689813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45962.872211689813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45962.872211689813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45962.872211689813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45962.872211689813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45962.872211689813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45962.872211689813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45962.872211689813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45962.872211689813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45962.872211689813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45962.872211689813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45962.872211689813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45962.872211689813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45962.872211689813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45962.872211689813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45962.872211689813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45962.872211689813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45962.872211689813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45962.872211689813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45962.872211689813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45962.872211689813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45962.872211689813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45962.872211689813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45962.872211689813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45962.872211689813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45962.872211689813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45962.872211689813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45962.872211689813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45962.872211689813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45962.872211689813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45962.872211689813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45962.872211689813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45962.872211689813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45962.872211689813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45962.872211689813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45962.872211689813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45962.872211689813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45962.872211689813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45962.872211689813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45962.872211689813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45962.872211689813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45962.872211689813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45962.872211689813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45962.872211689813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45962.872211689813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45962.872211689813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45962.872211689813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45962.872211689813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45962.872211689813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45962.872211689813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45962.872211689813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45962.872211689813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45962.872211689813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45962.872211689813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45962.872211689813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45962.872211689813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45962.872211689813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45962.872211689813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45962.872211689813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45962.872211689813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45962.872211689813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45962.872211689813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45962.872211689813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45962.872211689813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45962.872211689813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45962.872211689813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45962.872211689813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45962.872211689813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45962.872211689813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45962.872211689813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45962.872211689813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45962.872211689813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45962.872211689813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45962.872211689813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45962.872211689813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45962.872211689813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45962.872211689813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45962.872211689813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45962.872211689813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45962.872211689813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45962.872211689813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45962.872211689813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45962.872211689813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45962.872211689813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45962.872211689813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45962.872211689813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45962.872211689813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45962.872211689813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45962.872211689813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45962.872211689813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45962.872211689813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45962.872211689813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45962.872211689813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45962.872211689813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45962.872211689813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45962.872211689813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45962.872211689813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45962.872211689813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45962.872211689813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45962.872211689813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45962.872211689813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45962.872211689813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45962.872211689813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45962.872211689813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45962.872211689813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45962.872211689813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45962.872211689813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45962.872211689813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45962.872211689813</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c r="E2" s="18"/>
      <c r="F2" s="20"/>
      <c r="G2" s="21">
        <f t="shared" ref="G2:G52" ca="1" si="0">IFERROR(NOW()-F2,"-")</f>
        <v>45962.872211689813</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45962.872211689813</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45962.872211689813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45962.872211689813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45962.872211689813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45962.872211689813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45962.872211689813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45962.872211689813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45962.872211689813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45962.872211689813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45962.872211689813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45962.872211689813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45962.872211689813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45962.872211689813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45962.872211689813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45962.872211689813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45962.872211689813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45962.872211689813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45962.872211689813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45962.872211689813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45962.872211689813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45962.872211689813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45962.872211689813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45962.872211689813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45962.872211689813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45962.872211689813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45962.872211689813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45962.872211689813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45962.872211689813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45962.872211689813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45962.872211689813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45962.872211689813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45962.872211689813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45962.872211689813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45962.872211689813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45962.872211689813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45962.872211689813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45962.872211689813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45962.872211689813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45962.872211689813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45962.872211689813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45962.872211689813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45962.872211689813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45962.872211689813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45962.872211689813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45962.872211689813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45962.872211689813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45962.872211689813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45962.872211689813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45962.872211689813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45962.872211689813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45962.872211689813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45962.872211689813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45962.872211689813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45962.872211689813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45962.872211689813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45962.872211689813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45962.872211689813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45962.872211689813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45962.872211689813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45962.872211689813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45962.872211689813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45962.872211689813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45962.872211689813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45962.872211689813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45962.872211689813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45962.872211689813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45962.872211689813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45962.872211689813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45962.872211689813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45962.872211689813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45962.872211689813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45962.872211689813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45962.872211689813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45962.872211689813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45962.872211689813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45962.872211689813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45962.872211689813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45962.872211689813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45962.872211689813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45962.872211689813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45962.872211689813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45962.872211689813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45962.872211689813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45962.872211689813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45962.872211689813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45962.872211689813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45962.872211689813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45962.872211689813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45962.872211689813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45962.872211689813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45962.872211689813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45962.872211689813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45962.872211689813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45962.872211689813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45962.872211689813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45962.872211689813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45962.872211689813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45962.872211689813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45962.872211689813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45962.872211689813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45962.872211689813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45962.872211689813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45962.872211689813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45962.872211689813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45962.872211689813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45962.872211689813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45962.872211689813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45962.872211689813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45962.872211689813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45962.872211689813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45962.872211689813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45962.872211689813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45962.872211689813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45962.872211689813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45962.872211689813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45962.872211689813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45962.872211689813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45962.872211689813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45962.872211689813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45962.872211689813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45962.872211689813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45962.872211689813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45962.872211689813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45962.872211689813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45962.872211689813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45962.872211689813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45962.872211689813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45962.872211689813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45962.872211689813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45962.872211689813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45962.872211689813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45962.872211689813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45962.872211689813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45962.872211689813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45962.872211689813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45962.872211689813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45962.872211689813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45962.872211689813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45962.872211689813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45962.872211689813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45962.872211689813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45962.872211689813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45962.872211689813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45962.872211689813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45962.872211689813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45962.872211689813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45962.872211689813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45962.872211689813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45962.872211689813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45962.872211689813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45962.872211689813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45962.872211689813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45962.872211689813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45962.872211689813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45962.872211689813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45962.872211689813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45962.872211689813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45962.872211689813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45962.872211689813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45962.872211689813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45962.872211689813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45962.872211689813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45962.872211689813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45962.872211689813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45962.872211689813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45962.872211689813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45962.872211689813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45962.872211689813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45962.872211689813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45962.872211689813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45962.872211689813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45962.872211689813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45962.872211689813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45962.872211689813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45962.872211689813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45962.872211689813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45962.872211689813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45962.872211689813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45962.872211689813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45962.872211689813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45962.872211689813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45962.872211689813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45962.872211689813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45962.872211689813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45962.872211689813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45962.872211689813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45962.872211689813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45962.872211689813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45962.872211689813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45962.872211689813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45962.872211689813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45962.872211689813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45962.872211689813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45962.872211689813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45962.872211689813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45962.872211689813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45962.872211689813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45962.872211689813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45962.872211689813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45962.872211689813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45962.872211689813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45962.872211689813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45962.872211689813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45962.872211689813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45962.872211689813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45962.872211689813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45962.872211689813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45962.872211689813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45962.872211689813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45962.872211689813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45962.872211689813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45962.872211689813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45962.872211689813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45962.872211689813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45962.872211689813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45962.872211689813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45962.872211689813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45962.872211689813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45962.872211689813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45962.872211689813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45962.872211689813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45962.872211689813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45962.872211689813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45962.872211689813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45962.872211689813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45962.872211689813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45962.872211689813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45962.872211689813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45962.872211689813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45962.872211689813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45962.872211689813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45962.872211689813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45962.872211689813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45962.872211689813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45962.872211689813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45962.872211689813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45962.872211689813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45962.872211689813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45962.872211689813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45962.872211689813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45962.872211689813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45962.872211689813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45962.872211689813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45962.872211689813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45962.872211689813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45962.872211689813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45962.872211689813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45962.872211689813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45962.872211689813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45962.872211689813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45962.872211689813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45962.872211689813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45962.872211689813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45962.872211689813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45962.872211689813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45962.872211689813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45962.872211689813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45962.872211689813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45962.872211689813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45962.872211689813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45962.872211689813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45962.872211689813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45962.872211689813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45962.872211689813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45962.872211689813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45962.872211689813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45962.872211689813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45962.872211689813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45962.872211689813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45962.872211689813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45962.872211689813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45962.872211689813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45962.872211689813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45962.872211689813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45962.872211689813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45962.872211689813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45962.872211689813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45962.872211689813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45962.872211689813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45962.872211689813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45962.872211689813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45962.872211689813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45962.872211689813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45962.872211689813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45962.872211689813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45962.872211689813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45962.872211689813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45962.872211689813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45962.872211689813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45962.872211689813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45962.872211689813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45962.872211689813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45962.872211689813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45962.872211689813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45962.872211689813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45962.872211689813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45962.872211689813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45962.872211689813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45962.872211689813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45962.872211689813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45962.872211689813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45962.872211689813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45962.872211689813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45962.872211689813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45962.872211689813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45962.872211689813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45962.872211689813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45962.872211689813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45962.872211689813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45962.872211689813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45962.872211689813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45962.872211689813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45962.872211689813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45962.872211689813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45962.872211689813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45962.872211689813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45962.872211689813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45962.872211689813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45962.872211689813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45962.872211689813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45962.872211689813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45962.872211689813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45962.872211689813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45962.872211689813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45962.872211689813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45962.872211689813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45962.872211689813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45962.872211689813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45962.872211689813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45962.872211689813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45962.872211689813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45962.872211689813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45962.872211689813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45962.872211689813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45962.872211689813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45962.872211689813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45962.872211689813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45962.872211689813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45962.872211689813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45962.872211689813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45962.872211689813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45962.872211689813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45962.872211689813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45962.872211689813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45962.872211689813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45962.872211689813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45962.872211689813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45962.872211689813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45962.872211689813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45962.872211689813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45962.872211689813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45962.872211689813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45962.872211689813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45962.872211689813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45962.872211689813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45962.872211689813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45962.872211689813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45962.872211689813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45962.872211689813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45962.872211689813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45962.872211689813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45962.872211689813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45962.872211689813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45962.872211689813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45962.872211689813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45962.872211689813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45962.872211689813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45962.872211689813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45962.872211689813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45962.872211689813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45962.872211689813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45962.872211689813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45962.872211689813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45962.872211689813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45962.872211689813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45962.872211689813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45962.872211689813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45962.872211689813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45962.872211689813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45962.872211689813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45962.872211689813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45962.872211689813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45962.872211689813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45962.872211689813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45962.872211689813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45962.872211689813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45962.872211689813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45962.872211689813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45962.872211689813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45962.872211689813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45962.872211689813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45962.872211689813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45962.872211689813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45962.872211689813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45962.872211689813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45962.872211689813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45962.872211689813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45962.872211689813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45962.872211689813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45962.872211689813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45962.872211689813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45962.872211689813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45962.872211689813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45962.872211689813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45962.872211689813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45962.872211689813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45962.872211689813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45962.872211689813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45962.872211689813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45962.872211689813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45962.872211689813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45962.872211689813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45962.872211689813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45962.872211689813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45962.872211689813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45962.872211689813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45962.872211689813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45962.872211689813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45962.872211689813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45962.872211689813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45962.872211689813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45962.872211689813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45962.872211689813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45962.872211689813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45962.872211689813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45962.872211689813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45962.872211689813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45962.872211689813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45962.872211689813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45962.872211689813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45962.872211689813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45962.872211689813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45962.872211689813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45962.872211689813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45962.872211689813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45962.872211689813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45962.872211689813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45962.872211689813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45962.872211689813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45962.872211689813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45962.872211689813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45962.872211689813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45962.872211689813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45962.872211689813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45962.872211689813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45962.872211689813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45962.872211689813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45962.872211689813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45962.872211689813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45962.872211689813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45962.872211689813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45962.872211689813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45962.872211689813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45962.872211689813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45962.872211689813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45962.872211689813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45962.872211689813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45962.872211689813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45962.872211689813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45962.872211689813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45962.872211689813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45962.872211689813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45962.872211689813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45962.872211689813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45962.872211689813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45962.872211689813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45962.872211689813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45962.872211689813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45962.872211689813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45962.872211689813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45962.872211689813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45962.872211689813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45962.872211689813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45962.872211689813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45962.872211689813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45962.872211689813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45962.872211689813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45962.872211689813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45962.872211689813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45962.872211689813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45962.872211689813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45962.872211689813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45962.872211689813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45962.872211689813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45962.872211689813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45962.872211689813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45962.872211689813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45962.872211689813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45962.872211689813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45962.872211689813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45962.872211689813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45962.872211689813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45962.872211689813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45962.872211689813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45962.872211689813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45962.872211689813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45962.872211689813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45962.872211689813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45962.872211689813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45962.872211689813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45962.872211689813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45962.872211689813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45962.872211689813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45962.872211689813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45962.872211689813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45962.872211689813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45962.872211689813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45962.872211689813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45962.872211689813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45962.872211689813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45962.872211689813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45962.872211689813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45962.872211689813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45962.872211689813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45962.872211689813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45962.872211689813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45962.872211689813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45962.872211689813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45962.872211689813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45962.872211689813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45962.872211689813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45962.872211689813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45962.872211689813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45962.872211689813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45962.872211689813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45962.872211689813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45962.872211689813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45962.872211689813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45962.872211689813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45962.872211689813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45962.872211689813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45962.872211689813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45962.872211689813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45962.872211689813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45962.872211689813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45962.872211689813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45962.872211689813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45962.872211689813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45962.872211689813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45962.872211689813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45962.872211689813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45962.872211689813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45962.872211689813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45962.872211689813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45962.872211689813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45962.872211689813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45962.872211689813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45962.872211689813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45962.872211689813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45962.872211689813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45962.872211689813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45962.872211689813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45962.872211689813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45962.872211689813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45962.872211689813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45962.872211689813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45962.872211689813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45962.872211689813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45962.872211689813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45962.872211689813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45962.872211689813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45962.872211689813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45962.872211689813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45962.872211689813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45962.872211689813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45962.872211689813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45962.872211689813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45962.872211689813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45962.872211689813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45962.872211689813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45962.872211689813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45962.872211689813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45962.872211689813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45962.872211689813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45962.872211689813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45962.872211689813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45962.872211689813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45962.872211689813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45962.872211689813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45962.872211689813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45962.872211689813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45962.872211689813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45962.872211689813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45962.872211689813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45962.872211689813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45962.872211689813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45962.872211689813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45962.872211689813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45962.872211689813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45962.872211689813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45962.872211689813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45962.872211689813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45962.872211689813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45962.872211689813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45962.872211689813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45962.872211689813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45962.872211689813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45962.872211689813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45962.872211689813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45962.872211689813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45962.872211689813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45962.872211689813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45962.872211689813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45962.872211689813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45962.872211689813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45962.872211689813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45962.872211689813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45962.872211689813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45962.872211689813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45962.872211689813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45962.872211689813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45962.872211689813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45962.872211689813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45962.872211689813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45962.872211689813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45962.872211689813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45962.872211689813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45962.872211689813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45962.872211689813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45962.872211689813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45962.872211689813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45962.872211689813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45962.872211689813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45962.872211689813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45962.872211689813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45962.872211689813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45962.872211689813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45962.872211689813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45962.872211689813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45962.872211689813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45962.872211689813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45962.872211689813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45962.872211689813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45962.872211689813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45962.872211689813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45962.872211689813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45962.872211689813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45962.872211689813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45962.872211689813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45962.872211689813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45962.872211689813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45962.872211689813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45962.872211689813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45962.872211689813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45962.872211689813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45962.872211689813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45962.872211689813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45962.872211689813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45962.872211689813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45962.872211689813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45962.872211689813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45962.872211689813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45962.872211689813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45962.872211689813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45962.872211689813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45962.872211689813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45962.872211689813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45962.872211689813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45962.872211689813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45962.872211689813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45962.872211689813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45962.872211689813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45962.872211689813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45962.872211689813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45962.872211689813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45962.872211689813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45962.872211689813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45962.872211689813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45962.872211689813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45962.872211689813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45962.872211689813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45962.872211689813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45962.872211689813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45962.872211689813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45962.872211689813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45962.872211689813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45962.872211689813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45962.872211689813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45962.872211689813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45962.872211689813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45962.872211689813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45962.872211689813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45962.872211689813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45962.872211689813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45962.872211689813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45962.872211689813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45962.872211689813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45962.872211689813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45962.872211689813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45962.872211689813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45962.872211689813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45962.872211689813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45962.872211689813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45962.872211689813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45962.872211689813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45962.872211689813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45962.872211689813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45962.872211689813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45962.872211689813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45962.872211689813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45962.872211689813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45962.872211689813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45962.872211689813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45962.872211689813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45962.872211689813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45962.872211689813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45962.872211689813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45962.872211689813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45962.872211689813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45962.872211689813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45962.872211689813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45962.872211689813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45962.872211689813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45962.872211689813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45962.872211689813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45962.872211689813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45962.872211689813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45962.872211689813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45962.872211689813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45962.872211689813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45962.872211689813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45962.872211689813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45962.872211689813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45962.872211689813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45962.872211689813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45962.872211689813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45962.872211689813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45962.872211689813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45962.872211689813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45962.872211689813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45962.872211689813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45962.872211689813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45962.872211689813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45962.872211689813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45962.872211689813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45962.872211689813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45962.872211689813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45962.872211689813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45962.872211689813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45962.872211689813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45962.872211689813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45962.872211689813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45962.872211689813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45962.872211689813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45962.872211689813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45962.872211689813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45962.872211689813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45962.872211689813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45962.872211689813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45962.872211689813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45962.872211689813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45962.872211689813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45962.872211689813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45962.872211689813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45962.872211689813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45962.872211689813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45962.872211689813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45962.872211689813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45962.872211689813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45962.872211689813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45962.872211689813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45962.872211689813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45962.872211689813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45962.872211689813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45962.872211689813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45962.872211689813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45962.872211689813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45962.872211689813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45962.872211689813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45962.872211689813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45962.872211689813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45962.872211689813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45962.872211689813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45962.872211689813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45962.872211689813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45962.872211689813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45962.872211689813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45962.872211689813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45962.872211689813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45962.872211689813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45962.872211689813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45962.872211689813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45962.872211689813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45962.872211689813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45962.872211689813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45962.872211689813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45962.872211689813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45962.872211689813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45962.872211689813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45962.872211689813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45962.872211689813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45962.872211689813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45962.872211689813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45962.872211689813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45962.872211689813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45962.872211689813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45962.872211689813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45962.872211689813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45962.872211689813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45962.872211689813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45962.872211689813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45962.872211689813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45962.872211689813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45962.872211689813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45962.872211689813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45962.872211689813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45962.872211689813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45962.872211689813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45962.872211689813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45962.872211689813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45962.872211689813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45962.872211689813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45962.872211689813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45962.872211689813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45962.872211689813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45962.872211689813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45962.872211689813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45962.872211689813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45962.872211689813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45962.872211689813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45962.872211689813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45962.872211689813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45962.872211689813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45962.872211689813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45962.872211689813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45962.872211689813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45962.872211689813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45962.872211689813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45962.872211689813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45962.872211689813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45962.872211689813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45962.872211689813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45962.872211689813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45962.872211689813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45962.872211689813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45962.872211689813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45962.872211689813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45962.872211689813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45962.872211689813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45962.872211689813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45962.872211689813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45962.872211689813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45962.872211689813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45962.872211689813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45962.872211689813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45962.872211689813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45962.872211689813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45962.872211689813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45962.872211689813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45962.872211689813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45962.872211689813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45962.872211689813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45962.872211689813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45962.872211689813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45962.872211689813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45962.872211689813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45962.872211689813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45962.872211689813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45962.872211689813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45962.872211689813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45962.872211689813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45962.872211689813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45962.872211689813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45962.872211689813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45962.872211689813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45962.872211689813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45962.872211689813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45962.872211689813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45962.872211689813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45962.872211689813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45962.872211689813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45962.872211689813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45962.872211689813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45962.872211689813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45962.872211689813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45962.872211689813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45962.872211689813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45962.872211689813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45962.872211689813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45962.872211689813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45962.872211689813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45962.872211689813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45962.872211689813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45962.872211689813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45962.872211689813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45962.872211689813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45962.872211689813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45962.872211689813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45962.872211689813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45962.872211689813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45962.872211689813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45962.872211689813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45962.872211689813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45962.872211689813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45962.872211689813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45962.872211689813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45962.872211689813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45962.872211689813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45962.872211689813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45962.872211689813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45962.872211689813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45962.872211689813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45962.872211689813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45962.872211689813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45962.872211689813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45962.872211689813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45962.872211689813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45962.872211689813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45962.872211689813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45962.872211689813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45962.872211689813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45962.872211689813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45962.872211689813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45962.872211689813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45962.872211689813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45962.872211689813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45962.872211689813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45962.872211689813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45962.872211689813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45962.872211689813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45962.872211689813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45962.872211689813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45962.872211689813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45962.872211689813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45962.872211689813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45962.872211689813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45962.872211689813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45962.872211689813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45962.872211689813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45962.872211689813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45962.872211689813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45962.872211689813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45962.872211689813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45962.872211689813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45962.872211689813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45962.872211689813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45962.872211689813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45962.872211689813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45962.872211689813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45962.872211689813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45962.872211689813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45962.872211689813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45962.872211689813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45962.872211689813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45962.872211689813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45962.872211689813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45962.872211689813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45962.872211689813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45962.872211689813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45962.872211689813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45962.872211689813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45962.872211689813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45962.872211689813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45962.872211689813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45962.872211689813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45962.872211689813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45962.872211689813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45962.872211689813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45962.872211689813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45962.872211689813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45962.872211689813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45962.872211689813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45962.872211689813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45962.872211689813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45962.872211689813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45962.872211689813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45962.872211689813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45962.872211689813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45962.872211689813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45962.872211689813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45962.872211689813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45962.872211689813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45962.872211689813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45962.872211689813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45962.872211689813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45962.872211689813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45962.872211689813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45962.872211689813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45962.872211689813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45962.872211689813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45962.872211689813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45962.872211689813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45962.872211689813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45962.872211689813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45962.872211689813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45962.872211689813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45962.872211689813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45962.872211689813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45962.872211689813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45962.872211689813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45962.872211689813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45962.872211689813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45962.872211689813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45962.872211689813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45962.872211689813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45962.872211689813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45962.872211689813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45962.872211689813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45962.872211689813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45962.872211689813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45962.872211689813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45962.872211689813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45962.872211689813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45962.872211689813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45962.872211689813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45962.872211689813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45962.872211689813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45962.872211689813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45962.872211689813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45962.872211689813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45962.872211689813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45962.872211689813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45962.872211689813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45962.872211689813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45962.872211689813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45962.872211689813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45962.872211689813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45962.872211689813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45962.872211689813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45962.872211689813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45962.872211689813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45962.872211689813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45962.872211689813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45962.872211689813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45962.872211689813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45962.872211689813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45962.872211689813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45962.872211689813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45962.872211689813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45962.872211689813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45962.872211689813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45962.872211689813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45962.872211689813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45962.872211689813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45962.872211689813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45962.872211689813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45962.872211689813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45962.872211689813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45962.872211689813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45962.872211689813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45962.872211689813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45962.872211689813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45962.872211689813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45962.872211689813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45962.872211689813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45962.872211689813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45962.872211689813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45962.872211689813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45962.872211689813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45962.872211689813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45962.872211689813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45962.872211689813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45962.872211689813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45962.872211689813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45962.872211689813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45962.872211689813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45962.872211689813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45962.872211689813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45962.872211689813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45962.872211689813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45962.872211689813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45962.872211689813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45962.872211689813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45962.872211689813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45962.872211689813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45962.872211689813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45962.872211689813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45962.872211689813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45962.872211689813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45962.872211689813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45962.872211689813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45962.872211689813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45962.872211689813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45962.872211689813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45962.872211689813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45962.872211689813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45962.872211689813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45962.872211689813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45962.872211689813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45962.872211689813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45962.872211689813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45962.872211689813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45962.872211689813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45962.872211689813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45962.872211689813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45962.872211689813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45962.872211689813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45962.872211689813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45962.872211689813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259.39149409721722</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1.9034616898134118</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v>45962.802824074075</v>
      </c>
      <c r="G4" s="123">
        <f ca="1">IFERROR(NOW()-F4,"")</f>
        <v>6.9387615738378372E-2</v>
      </c>
      <c r="H4" s="122">
        <v>45962.802824074075</v>
      </c>
      <c r="I4" s="118" t="str">
        <f>IFERROR(VLOOKUP(D4,DB!A:F,6,0),"")</f>
        <v>SCECO</v>
      </c>
      <c r="J4" s="118" t="str">
        <f>IFERROR(VLOOKUP(D4,DB!A:G,7,0),"")</f>
        <v>In progress</v>
      </c>
      <c r="K4" s="124" t="s">
        <v>39114</v>
      </c>
      <c r="L4" s="120" t="str">
        <f>IFERROR(VLOOKUP(D4,DB!A:I,9,0),"")</f>
        <v>Latis</v>
      </c>
    </row>
    <row r="5" spans="1:16" ht="15" customHeight="1">
      <c r="A5" s="118"/>
      <c r="B5" s="118" t="str">
        <f>IFERROR(VLOOKUP(D5,DB!A:K,11,0),"")</f>
        <v/>
      </c>
      <c r="C5" s="119"/>
      <c r="D5" s="120"/>
      <c r="E5" s="121"/>
      <c r="F5" s="122"/>
      <c r="G5" s="123">
        <f ca="1">IFERROR(NOW()-F5,"")</f>
        <v>45962.872211689813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45962.872211689813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45962.872211689813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45962.872211689813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45962.872211689813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45962.872211689813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45962.872211689813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45962.872211689813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45962.872211689813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45962.872211689813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45962.872211689813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45962.872211689813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45962.872211689813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45962.872211689813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45962.872211689813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45962.872211689813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45962.872211689813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45962.872211689813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45962.872211689813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45962.872211689813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45962.872211689813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45962.872211689813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45962.872211689813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45962.872211689813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45962.872211689813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45962.872211689813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45962.872211689813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45962.872211689813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45962.872211689813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45962.872211689813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45962.872211689813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45962.872211689813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45962.872211689813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45962.872211689813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45962.872211689813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45962.872211689813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45962.872211689813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45962.872211689813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45962.872211689813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45962.872211689813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45962.872211689813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45962.872211689813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45962.872211689813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45962.872211689813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45962.872211689813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45962.872211689813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45962.872211689813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45962.872211689813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45962.872211689813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45962.872211689813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45962.872211689813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45962.872211689813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45962.872211689813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45962.872211689813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45962.872211689813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45962.872211689813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45962.872211689813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45962.872211689813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45962.872211689813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45962.872211689813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45962.872211689813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45962.872211689813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45962.872211689813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45962.872211689813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45962.872211689813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45962.872211689813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45962.872211689813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45962.872211689813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45962.872211689813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45962.872211689813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45962.872211689813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45962.872211689813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45962.872211689813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45962.872211689813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45962.872211689813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45962.872211689813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45962.872211689813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45962.872211689813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45962.872211689813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45962.872211689813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45962.872211689813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45962.872211689813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45962.872211689813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45962.872211689813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45962.872211689813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45962.872211689813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45962.872211689813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45962.872211689813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45962.872211689813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45962.872211689813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45962.872211689813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45962.872211689813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45962.872211689813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45962.872211689813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45962.872211689813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45962.872211689813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45962.872211689813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45962.872211689813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45962.872211689813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45962.872211689813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45962.872211689813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45962.872211689813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45962.872211689813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45962.872211689813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45962.872211689813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45962.872211689813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45962.872211689813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45962.872211689813</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45962.872211689813</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71.040151504625101</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36.683334374996775</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14.211100578701007</v>
      </c>
      <c r="H4" s="152">
        <v>45948.661111111112</v>
      </c>
      <c r="I4" s="151" t="str">
        <f>IFERROR(VLOOKUP(D4,DB!A:F,6,0),"")</f>
        <v>SCECO</v>
      </c>
      <c r="J4" s="151" t="str">
        <f>IFERROR(VLOOKUP(D4,DB!A:G,7,0),"")</f>
        <v>Dead</v>
      </c>
      <c r="K4" s="151" t="s">
        <v>39120</v>
      </c>
      <c r="L4" s="151" t="str">
        <f>IFERROR(VLOOKUP(D4,DB!A:I,9,0),"")</f>
        <v>Latis</v>
      </c>
    </row>
    <row r="5" spans="1:13" ht="15">
      <c r="A5" s="151"/>
      <c r="B5" s="151" t="str">
        <f>IFERROR(VLOOKUP(D5,DB!A:K,11,0),"")</f>
        <v/>
      </c>
      <c r="C5" s="151"/>
      <c r="D5" s="151"/>
      <c r="E5" s="151"/>
      <c r="F5" s="152"/>
      <c r="G5" s="153">
        <f ca="1">IFERROR(NOW()-F5,"")</f>
        <v>45962.872211689813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45962.872211689813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45962.872211689813</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45962.872211689813</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45962.872211689813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45962.872211689813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45962.872211689813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45962.872211689813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45962.872211689813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45962.872211689813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45962.872211689813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45962.872211689813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45962.872211689813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45962.872211689813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45962.872211689813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45962.872211689813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45962.872211689813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45962.872211689813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45962.872211689813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45962.872211689813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45962.872211689813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45962.872211689813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45962.872211689813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45962.872211689813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45962.872211689813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45962.872211689813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45962.872211689813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45962.872211689813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45962.872211689813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45962.872211689813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45962.872211689813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45962.872211689813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45962.872211689813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45962.872211689813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45962.872211689813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45962.872211689813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45962.872211689813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45962.872211689813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45962.872211689813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45962.872211689813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45962.872211689813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45962.872211689813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45962.872211689813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45962.872211689813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45962.872211689813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45962.872211689813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45962.872211689813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45962.872211689813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45962.872211689813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45962.872211689813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45962.872211689813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45962.872211689813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45962.872211689813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45962.872211689813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45962.872211689813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45962.872211689813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45962.872211689813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45962.872211689813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45962.872211689813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45962.872211689813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45962.872211689813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45962.872211689813</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45962.872211689813</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45962.872211689813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45962.872211689813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45962.872211689813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45962.872211689813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45962.872211689813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45962.872211689813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45962.872211689813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45962.872211689813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45962.872211689813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45962.872211689813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45962.872211689813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45962.872211689813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45962.872211689813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45962.872211689813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45962.872211689813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45962.872211689813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45962.872211689813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45962.872211689813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45962.872211689813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45962.872211689813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45962.872211689813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45962.872211689813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45962.872211689813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45962.872211689813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45962.872211689813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45962.872211689813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45962.872211689813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45962.872211689813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45962.872211689813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45962.872211689813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45962.872211689813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45962.872211689813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45962.872211689813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45962.872211689813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45962.872211689813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45962.872211689813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45962.872211689813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45962.872211689813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45962.872211689813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45962.872211689813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45962.872211689813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45962.872211689813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45962.872211689813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45962.872211689813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45962.872211689813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45962.872211689813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45962.872211689813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45962.872211689813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45962.872211689813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45962.872211689813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45962.872211689813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45962.872211689813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45962.872211689813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45962.872211689813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45962.872211689813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45962.872211689813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45962.872211689813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45962.872211689813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45962.872211689813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45962.872211689813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45962.872211689813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45962.872211689813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45962.872211689813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45962.872211689813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45962.872211689813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45962.872211689813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45962.872211689813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45962.872211689813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45962.872211689813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45962.872211689813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45962.872211689813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45962.872211689813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45962.872211689813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45962.872211689813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45962.872211689813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45962.872211689813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45962.872211689813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45962.872211689813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45962.872211689813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45962.872211689813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45962.872211689813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45962.872211689813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45962.872211689813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45962.872211689813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45962.872211689813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45962.872211689813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45962.872211689813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45962.872211689813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45962.872211689813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45962.872211689813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45962.872211689813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45962.872211689813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45962.872211689813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45962.872211689813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45962.872211689813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45962.872211689813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45962.872211689813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45962.872211689813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45962.872211689813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45962.872211689813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45962.872211689813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45962.872211689813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45962.872211689813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45962.872211689813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45962.872211689813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45962.872211689813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45962.872211689813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45962.872211689813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45962.872211689813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45962.872211689813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45962.872211689813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45962.872211689813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45962.872211689813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45962.872211689813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45962.872211689813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45962.872211689813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45962.872211689813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45962.872211689813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45962.872211689813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45962.872211689813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45962.872211689813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45962.872211689813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45962.872211689813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45962.872211689813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45962.872211689813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45962.872211689813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45962.872211689813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45962.872211689813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45962.872211689813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45962.872211689813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45962.872211689813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45962.872211689813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45962.872211689813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45962.872211689813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45962.872211689813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45962.872211689813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45962.872211689813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45962.872211689813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45962.872211689813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45962.872211689813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45962.872211689813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45962.872211689813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45962.872211689813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45962.872211689813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45962.872211689813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45962.872211689813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45962.872211689813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45962.872211689813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45962.872211689813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45962.872211689813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45962.872211689813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45962.872211689813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45962.872211689813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45962.872211689813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45962.872211689813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45962.872211689813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45962.872211689813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45962.872211689813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45962.872211689813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45962.872211689813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45962.872211689813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45962.872211689813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45962.872211689813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45962.872211689813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45962.872211689813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45962.872211689813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45962.872211689813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45962.872211689813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45962.872211689813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45962.872211689813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45962.872211689813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45962.872211689813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45962.872211689813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45962.872211689813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45962.872211689813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45962.872211689813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45962.872211689813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45962.872211689813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45962.872211689813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45962.872211689813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45962.872211689813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45962.872211689813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45962.872211689813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45962.872211689813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45962.872211689813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45962.872211689813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45962.872211689813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45962.872211689813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45962.872211689813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45962.872211689813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45962.872211689813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45962.872211689813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45962.872211689813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45962.872211689813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45962.872211689813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45962.872211689813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45962.872211689813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45962.872211689813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45962.872211689813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45962.872211689813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45962.872211689813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45962.872211689813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45962.872211689813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45962.872211689813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45962.872211689813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45962.872211689813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45962.872211689813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45962.872211689813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45962.872211689813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45962.872211689813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45962.872211689813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45962.872211689813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45962.872211689813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45962.872211689813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45962.872211689813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45962.872211689813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45962.872211689813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45962.872211689813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45962.872211689813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45962.872211689813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45962.872211689813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45962.872211689813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45962.872211689813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45962.872211689813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45962.872211689813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45962.872211689813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45962.872211689813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45962.872211689813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45962.872211689813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45962.872211689813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45962.872211689813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45962.872211689813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45962.872211689813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45962.872211689813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45962.872211689813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45962.872211689813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45962.872211689813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45962.872211689813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45962.872211689813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45962.872211689813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45962.872211689813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45962.872211689813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45962.872211689813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45962.872211689813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45962.872211689813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45962.872211689813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45962.872211689813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45962.872211689813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45962.872211689813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45962.872211689813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45962.872211689813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45962.872211689813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45962.872211689813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45962.872211689813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45962.872211689813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45962.872211689813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45962.872211689813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45962.872211689813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45962.872211689813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45962.872211689813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45962.872211689813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45962.872211689813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45962.872211689813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45962.872211689813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45962.872211689813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45962.872211689813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45962.872211689813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45962.872211689813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45962.872211689813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45962.872211689813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45962.872211689813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45962.872211689813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45962.872211689813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45962.872211689813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45962.872211689813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45962.872211689813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45962.872211689813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45962.872211689813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45962.872211689813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45962.872211689813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45962.872211689813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45962.872211689813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45962.872211689813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45962.872211689813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45962.872211689813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45962.872211689813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45962.872211689813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45962.872211689813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45962.872211689813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45962.872211689813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45962.872211689813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45962.872211689813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45962.872211689813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45962.872211689813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45962.872211689813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45962.872211689813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45962.872211689813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45962.872211689813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45962.872211689813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45962.872211689813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45962.872211689813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45962.872211689813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45962.872211689813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45962.872211689813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45962.872211689813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45962.872211689813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45962.872211689813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45962.872211689813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45962.872211689813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45962.872211689813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45962.872211689813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45962.872211689813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45962.872211689813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45962.872211689813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45962.872211689813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45962.872211689813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45962.872211689813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45962.872211689813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45962.872211689813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45962.872211689813</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8"/>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29382</v>
      </c>
      <c r="E2" s="105" t="s">
        <v>39021</v>
      </c>
      <c r="F2" s="106"/>
      <c r="G2" s="76">
        <f ca="1">IFERROR(NOW()-F2,"-")</f>
        <v>45962.872211689813</v>
      </c>
      <c r="H2" s="106">
        <v>45962.803206018521</v>
      </c>
      <c r="I2" s="102" t="str">
        <f>IFERROR(VLOOKUP(D2,DB!A:F,6,0),"")</f>
        <v>SCECO</v>
      </c>
      <c r="J2" s="101" t="str">
        <f>IFERROR(VLOOKUP(D2,DB!A:G,7,0),"")</f>
        <v>Dead</v>
      </c>
      <c r="K2" s="107" t="s">
        <v>39122</v>
      </c>
      <c r="L2" s="108" t="str">
        <f>IFERROR(VLOOKUP(D2,DB!A:I,9,0),"")</f>
        <v>Latis</v>
      </c>
    </row>
    <row r="3" spans="1:16383" ht="31.5" customHeight="1">
      <c r="A3" s="103" t="s">
        <v>24</v>
      </c>
      <c r="B3" s="102" t="str">
        <f>IFERROR(VLOOKUP(D3,DB!A:K,11,0),"")</f>
        <v>R6</v>
      </c>
      <c r="C3" s="104">
        <v>1</v>
      </c>
      <c r="D3" s="102" t="s">
        <v>34850</v>
      </c>
      <c r="E3" s="105"/>
      <c r="F3" s="106"/>
      <c r="G3" s="76">
        <f ca="1">IFERROR(NOW()-F3,"-")</f>
        <v>45962.872211689813</v>
      </c>
      <c r="H3" s="106">
        <v>45962.849050925928</v>
      </c>
      <c r="I3" s="102" t="str">
        <f>IFERROR(VLOOKUP(D3,DB!A:F,6,0),"")</f>
        <v>SCECO</v>
      </c>
      <c r="J3" s="101" t="str">
        <f>IFERROR(VLOOKUP(D3,DB!A:G,7,0),"")</f>
        <v>In progress</v>
      </c>
      <c r="K3" s="107" t="s">
        <v>39123</v>
      </c>
      <c r="L3" s="108" t="str">
        <f>IFERROR(VLOOKUP(D3,DB!A:I,9,0),"")</f>
        <v>Latis</v>
      </c>
    </row>
    <row r="4" spans="1:16383" ht="31.5" customHeight="1">
      <c r="A4" s="103" t="s">
        <v>24</v>
      </c>
      <c r="B4" s="102" t="str">
        <f>IFERROR(VLOOKUP(D4,DB!A:K,11,0),"")</f>
        <v>R6</v>
      </c>
      <c r="C4" s="104">
        <v>1</v>
      </c>
      <c r="D4" s="102" t="s">
        <v>38019</v>
      </c>
      <c r="E4" s="105"/>
      <c r="F4" s="106"/>
      <c r="G4" s="76">
        <f ca="1">IFERROR(NOW()-F4,"-")</f>
        <v>45962.872211689813</v>
      </c>
      <c r="H4" s="106">
        <v>45962.857349537036</v>
      </c>
      <c r="I4" s="102" t="str">
        <f>IFERROR(VLOOKUP(D4,DB!A:F,6,0),"")</f>
        <v>SCECO</v>
      </c>
      <c r="J4" s="101" t="str">
        <f>IFERROR(VLOOKUP(D4,DB!A:G,7,0),"")</f>
        <v>In progress</v>
      </c>
      <c r="K4" s="107" t="s">
        <v>39124</v>
      </c>
      <c r="L4" s="108" t="str">
        <f>IFERROR(VLOOKUP(D4,DB!A:I,9,0),"")</f>
        <v>Latis</v>
      </c>
    </row>
    <row r="5" spans="1:16383" ht="31.5" customHeight="1">
      <c r="A5" s="103"/>
      <c r="B5" s="102" t="str">
        <f>IFERROR(VLOOKUP(D5,DB!A:K,11,0),"")</f>
        <v/>
      </c>
      <c r="C5" s="104"/>
      <c r="D5" s="102"/>
      <c r="E5" s="105"/>
      <c r="F5" s="106"/>
      <c r="G5" s="76">
        <f ca="1">IFERROR(NOW()-F5,"-")</f>
        <v>45962.872211689813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45962.872211689813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45962.872211689813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45962.872211689813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45962.872211689813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45962.872211689813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45962.872211689813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45962.872211689813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45962.872211689813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45962.872211689813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45962.872211689813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45962.872211689813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45962.872211689813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45962.872211689813</v>
      </c>
      <c r="H18" s="106"/>
      <c r="I18" s="102" t="str">
        <f>IFERROR(VLOOKUP(D18,DB!A:F,6,0),"")</f>
        <v/>
      </c>
      <c r="J18" s="101" t="str">
        <f>IFERROR(VLOOKUP(D18,DB!A:G,7,0),"")</f>
        <v/>
      </c>
      <c r="K18" s="107"/>
      <c r="L18" s="108" t="str">
        <f>IFERROR(VLOOKUP(D18,DB!A:I,9,0),"")</f>
        <v/>
      </c>
    </row>
  </sheetData>
  <dataValidations count="2">
    <dataValidation allowBlank="1" showInputMessage="1" showErrorMessage="1" sqref="E1" xr:uid="{380493DB-286A-4683-AF55-C78F04945A49}"/>
    <dataValidation type="list" allowBlank="1" showInputMessage="1" showErrorMessage="1" sqref="E2:E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2025-11-01T17:56:36Z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