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928" documentId="120_S{2AC9BD13-BADA-5192-A53E-5A8FF88502F6}" xr6:coauthVersionLast="47" xr6:coauthVersionMax="47" xr10:uidLastSave="{51CD0174-80B5-412B-9F66-DEA7FA1A793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<sst xmlns="http://schemas.openxmlformats.org/spreadsheetml/2006/main" count="180282" uniqueCount="39126">
  <si>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</si>
  <si>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</si>
  <si>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</si>
  <si>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</si>
  <si>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</si>
  <si>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</si>
  <si>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</si>
  <si>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</si>
  <si>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</si>
  <si>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</si>
  <si>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</si>
  <si>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</si>
  <si>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</si>
  <si>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</si>
  <si>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</si>
  <si>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</si>
  <si>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</si>
  <si>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</si>
  <si>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</si>
  <si>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</si>
  <si>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</si>
  <si>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</si>
  <si>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</si>
  <si>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</si>
  <si>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</si>
  <si>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</si>
  <si>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</si>
  <si>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</si>
  <si>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</si>
  <si>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</si>
  <si>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</si>
  <si>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</si>
  <si>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</si>
  <si>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</si>
  <si>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</si>
  <si>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</si>
  <si>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</si>
  <si>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</si>
  <si>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</si>
  <si>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</si>
  <si>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</si>
  <si>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</si>
  <si>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</si>
  <si>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</si>
  <si>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</si>
  <si>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</si>
  <si>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</si>
  <si>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</si>
  <si>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</si>
  <si>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</si>
  <si>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</si>
  <si>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</si>
  <si>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</si>
  <si>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</si>
  <si>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</si>
  <si>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</si>
  <si>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</si>
  <si>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</si>
  <si>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</si>
  <si>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</si>
  <si>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</si>
  <si>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</si>
  <si>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</si>
  <si>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</si>
  <si>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</si>
  <si>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</si>
  <si>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</si>
  <si>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</si>
  <si>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</si>
  <si>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</si>
  <si>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</si>
  <si>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</si>
  <si>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</si>
  <si>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</si>
  <si>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</si>
  <si>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</si>
  <si>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</si>
  <si>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</si>
  <si>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</si>
  <si>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</si>
  <si>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</si>
  <si>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</si>
  <si>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</si>
  <si>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</si>
  <si>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</si>
  <si>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</si>
  <si>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</si>
  <si>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</si>
  <si>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</si>
  <si>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</si>
  <si>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</si>
  <si>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</si>
  <si>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</si>
  <si>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</si>
  <si>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</si>
  <si>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</si>
  <si>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</si>
  <si>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</si>
  <si>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</si>
  <si>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</si>
  <si>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</si>
  <si>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</si>
  <si>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</si>
  <si>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</si>
  <si>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</si>
  <si>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</si>
  <si>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</si>
  <si>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</si>
  <si>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</si>
  <si>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</si>
  <si>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</si>
  <si>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</si>
  <si>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</si>
  <si>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</si>
  <si>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</si>
  <si>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</si>
  <si>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</si>
  <si>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</si>
  <si>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</si>
  <si>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</si>
  <si>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</si>
  <si>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</si>
  <si>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</si>
  <si>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</si>
  <si>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</si>
  <si>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</si>
  <si>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</si>
  <si>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</si>
  <si>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</si>
  <si>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</si>
  <si>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</si>
  <si>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</si>
  <si>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</si>
  <si>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</si>
  <si>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</si>
  <si>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</si>
  <si>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</si>
  <si>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</si>
  <si>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</si>
  <si>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</si>
  <si>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</si>
  <si>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</si>
  <si>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</si>
  <si>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</si>
  <si>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</si>
  <si>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</si>
  <si>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</si>
  <si>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</si>
  <si>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</si>
  <si>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</si>
  <si>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</si>
  <si>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</si>
  <si>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</si>
  <si>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</si>
  <si>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</si>
  <si>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</si>
  <si>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</si>
  <si>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</si>
  <si>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</si>
  <si>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</si>
  <si>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</si>
  <si>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</si>
  <si>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</si>
  <si>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</si>
  <si>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</si>
  <si>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</si>
  <si>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</si>
  <si>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</si>
  <si>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</si>
  <si>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</si>
  <si>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</si>
  <si>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</si>
  <si>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</si>
  <si>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</si>
  <si>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</si>
  <si>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</si>
  <si>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</si>
  <si>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</si>
  <si>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</si>
  <si>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</si>
  <si>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</si>
  <si>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</si>
  <si>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</si>
  <si>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</si>
  <si>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</si>
  <si>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</si>
  <si>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</si>
  <si>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</si>
  <si>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</si>
  <si>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</si>
  <si>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</si>
  <si>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</si>
  <si>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</si>
  <si>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</si>
  <si>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</si>
  <si>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</si>
  <si>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</si>
  <si>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</si>
  <si>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</si>
  <si>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</si>
  <si>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</si>
  <si>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</si>
  <si>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</si>
  <si>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</si>
  <si>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</si>
  <si>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</si>
  <si>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</si>
  <si>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</si>
  <si>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</si>
  <si>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</si>
  <si>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</si>
  <si>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</si>
  <si>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</si>
  <si>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</si>
  <si>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</si>
  <si>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</si>
  <si>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</si>
  <si>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</si>
  <si>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</si>
  <si>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</si>
  <si>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</si>
  <si>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</si>
  <si>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</si>
  <si>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</si>
  <si>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</si>
  <si>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</si>
  <si>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</si>
  <si>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</si>
  <si>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</si>
  <si>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</si>
  <si>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</si>
  <si>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</si>
  <si>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</si>
  <si>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</si>
  <si>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</si>
  <si>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</si>
  <si>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</si>
  <si>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</si>
  <si>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</si>
  <si>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</si>
  <si>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</si>
  <si>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</si>
  <si>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</si>
  <si>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</si>
  <si>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</si>
  <si>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</si>
  <si>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</si>
  <si>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</si>
  <si>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</si>
  <si>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</si>
  <si>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</si>
  <si>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</si>
  <si>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</si>
  <si>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</si>
  <si>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</si>
  <si>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</si>
  <si>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</si>
  <si>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</si>
  <si>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</si>
  <si>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</si>
  <si>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</si>
  <si>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</si>
  <si>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</si>
  <si>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</si>
  <si>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</si>
  <si>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</si>
  <si>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</si>
  <si>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</si>
  <si>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</si>
  <si>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</si>
  <si>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</si>
  <si>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</si>
  <si>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</si>
  <si>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</si>
  <si>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</si>
  <si>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</si>
  <si>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</si>
  <si>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</si>
  <si>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</si>
  <si>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</si>
  <si>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</si>
  <si>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</si>
  <si>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</si>
  <si>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</si>
  <si>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</si>
  <si>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</si>
  <si>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</si>
  <si>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</si>
  <si>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</si>
  <si>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</si>
  <si>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</si>
  <si>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</si>
  <si>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</si>
  <si>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</si>
  <si>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</si>
  <si>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</si>
  <si>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</si>
  <si>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</si>
  <si>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</si>
  <si>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</si>
  <si>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</si>
  <si>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</si>
  <si>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</si>
  <si>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</si>
  <si>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</si>
  <si>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</si>
  <si>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</si>
  <si>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</si>
  <si>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</si>
  <si>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</si>
  <si>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</si>
  <si>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</si>
  <si>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</si>
  <si>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</si>
  <si>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</si>
  <si>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</si>
  <si>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</si>
  <si>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</si>
  <si>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</si>
  <si>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</si>
  <si>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</si>
  <si>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</si>
  <si>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</si>
  <si>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</si>
  <si>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</si>
  <si>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</si>
  <si>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</si>
  <si>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</si>
  <si>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</si>
  <si>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</si>
  <si>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</si>
  <si>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</si>
  <si>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</si>
  <si>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</si>
  <si>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</si>
  <si>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</si>
  <si>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</si>
  <si>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</si>
  <si>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</si>
  <si>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</si>
  <si>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</si>
  <si>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</si>
  <si>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</si>
  <si>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</si>
  <si>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</si>
  <si>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</si>
  <si>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</si>
  <si>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</si>
  <si>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</si>
  <si>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</si>
  <si>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</si>
  <si>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</si>
  <si>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</si>
  <si>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</si>
  <si>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</si>
  <si>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</si>
  <si>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</si>
  <si>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</si>
  <si>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</si>
  <si>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</si>
  <si>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</si>
  <si>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</si>
  <si>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</si>
  <si>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</si>
  <si>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</si>
  <si>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</si>
  <si>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</si>
  <si>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</si>
  <si>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</si>
  <si>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</si>
  <si>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</si>
  <si>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</si>
  <si>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</si>
  <si>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</si>
  <si>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</si>
  <si>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</si>
  <si>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</si>
  <si>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</si>
  <si>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</si>
  <si>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</si>
  <si>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</si>
  <si>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</si>
  <si>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</si>
  <si>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</si>
  <si>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</si>
  <si>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</si>
  <si>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</si>
  <si>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</si>
  <si>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</si>
  <si>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</si>
  <si>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</si>
  <si>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</si>
  <si>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</si>
  <si>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</si>
  <si>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</si>
  <si>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</si>
  <si>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</si>
  <si>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</si>
  <si>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</si>
  <si>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</si>
  <si>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</si>
  <si>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</si>
  <si>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</si>
  <si>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</si>
  <si>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</si>
  <si>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</si>
  <si>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</si>
  <si>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</si>
  <si>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</si>
  <si>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</si>
  <si>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</si>
  <si>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</si>
  <si>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</si>
  <si>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</si>
  <si>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</si>
  <si>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</si>
  <si>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</si>
  <si>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</si>
  <si>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</si>
  <si>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</si>
  <si>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</si>
  <si>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</si>
  <si>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</si>
  <si>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</si>
  <si>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</si>
  <si>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</si>
  <si>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</si>
  <si>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</si>
  <si>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</si>
  <si>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</si>
  <si>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</si>
  <si>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</si>
  <si>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</si>
  <si>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</si>
  <si>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</si>
  <si>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</si>
  <si>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</si>
  <si>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</si>
  <si>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</si>
  <si>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</si>
  <si>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</si>
  <si>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</si>
  <si>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</si>
  <si>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</si>
  <si>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</si>
  <si>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</si>
  <si>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</si>
  <si>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</si>
  <si>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</si>
  <si>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</si>
  <si>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</si>
  <si>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</si>
  <si>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</si>
  <si>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</si>
  <si>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</si>
  <si>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</si>
  <si>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</si>
  <si>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</si>
  <si>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</si>
  <si>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</si>
  <si>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</si>
  <si>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</si>
  <si>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</si>
  <si>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</si>
  <si>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</si>
  <si>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</si>
  <si>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</si>
  <si>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</si>
  <si>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</si>
  <si>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</si>
  <si>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</si>
  <si>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</si>
  <si>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</si>
  <si>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</si>
  <si>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</si>
  <si>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</si>
  <si>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</si>
  <si>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</si>
  <si>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</si>
  <si>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</si>
  <si>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</si>
  <si>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</si>
  <si>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</si>
  <si>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</si>
  <si>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</si>
  <si>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</si>
  <si>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</si>
  <si>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</si>
  <si>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</si>
  <si>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</si>
  <si>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</si>
  <si>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</si>
  <si>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</si>
  <si>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</si>
  <si>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</si>
  <si>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</si>
  <si>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</si>
  <si>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</si>
  <si>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</si>
  <si>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</si>
  <si>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</si>
  <si>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</si>
  <si>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</si>
  <si>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</si>
  <si>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</si>
  <si>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</si>
  <si>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</si>
  <si>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</si>
  <si>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</si>
  <si>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</si>
  <si>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</si>
  <si>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</si>
  <si>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</si>
  <si>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</si>
  <si>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</si>
  <si>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</si>
  <si>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</si>
  <si>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</si>
  <si>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</si>
  <si>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</si>
  <si>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</si>
  <si>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</si>
  <si>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</si>
  <si>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</si>
  <si>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</si>
  <si>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</si>
  <si>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</si>
  <si>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</si>
  <si>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</si>
  <si>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</si>
  <si>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</si>
  <si>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</si>
  <si>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</si>
  <si>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</si>
  <si>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</si>
  <si>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</si>
  <si>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</si>
  <si>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</si>
  <si>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</si>
  <si>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</si>
  <si>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</si>
  <si>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</si>
  <si>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</si>
  <si>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</si>
  <si>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</si>
  <si>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</si>
  <si>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</si>
  <si>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</si>
  <si>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</si>
  <si>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</si>
  <si>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</si>
  <si>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</si>
  <si>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</si>
  <si>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</si>
  <si>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</si>
  <si>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</si>
  <si>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</si>
  <si>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</si>
  <si>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</si>
  <si>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</si>
  <si>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</si>
  <si>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</si>
  <si>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</si>
  <si>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</si>
  <si>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</si>
  <si>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</si>
  <si>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</si>
  <si>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</si>
  <si>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</si>
  <si>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</si>
  <si>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</si>
  <si>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</si>
  <si>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</si>
  <si>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</si>
  <si>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</si>
  <si>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</si>
  <si>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</si>
  <si>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</si>
  <si>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</si>
  <si>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</si>
  <si>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</si>
  <si>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</si>
  <si>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</si>
  <si>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</si>
  <si>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</si>
  <si>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</si>
  <si>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</si>
  <si>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</si>
  <si>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</si>
  <si>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</si>
  <si>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</si>
  <si>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</si>
  <si>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</si>
  <si>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</si>
  <si>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</si>
  <si>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</si>
  <si>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</si>
  <si>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</si>
  <si>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</si>
  <si>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</si>
  <si>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</si>
  <si>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</si>
  <si>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</si>
  <si>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</si>
  <si>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</si>
  <si>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</si>
  <si>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</si>
  <si>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</si>
  <si>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</si>
  <si>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</si>
  <si>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</si>
  <si>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</si>
  <si>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</si>
  <si>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</si>
  <si>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</si>
  <si>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</si>
  <si>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</si>
  <si>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</si>
  <si>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</si>
  <si>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</si>
  <si>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</si>
  <si>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</si>
  <si>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</si>
  <si>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</si>
  <si>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</si>
  <si>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</si>
  <si>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</si>
  <si>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</si>
  <si>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</si>
  <si>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</si>
  <si>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</si>
  <si>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</si>
  <si>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</si>
  <si>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</si>
  <si>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</si>
  <si>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</si>
  <si>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</si>
  <si>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</si>
  <si>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</si>
  <si>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</si>
  <si>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</si>
  <si>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</si>
  <si>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</si>
  <si>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</si>
  <si>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</si>
  <si>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</si>
  <si>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</si>
  <si>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</si>
  <si>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</si>
  <si>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</si>
  <si>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</si>
  <si>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</si>
  <si>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</si>
  <si>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</si>
  <si>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</si>
  <si>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</si>
  <si>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</si>
  <si>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</si>
  <si>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</si>
  <si>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</si>
  <si>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</si>
  <si>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</si>
  <si>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</si>
  <si>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</si>
  <si>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</si>
  <si>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</si>
  <si>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</si>
  <si>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</si>
  <si>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</si>
  <si>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</si>
  <si>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</si>
  <si>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</si>
  <si>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</si>
  <si>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</si>
  <si>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</si>
  <si>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</si>
  <si>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</si>
  <si>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</si>
  <si>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</si>
  <si>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</si>
  <si>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</si>
  <si>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</si>
  <si>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</si>
  <si>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</si>
  <si>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</si>
  <si>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</si>
  <si>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</si>
  <si>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</si>
  <si>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</si>
  <si>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</si>
  <si>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</si>
  <si>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</si>
  <si>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</si>
  <si>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</si>
  <si>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</si>
  <si>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</si>
  <si>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</si>
  <si>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</si>
  <si>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</si>
  <si>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</si>
  <si>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</si>
  <si>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</si>
  <si>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</si>
  <si>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</si>
  <si>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</si>
  <si>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</si>
  <si>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</si>
  <si>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</si>
  <si>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</si>
  <si>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</si>
  <si>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</si>
  <si>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</si>
  <si>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</si>
  <si>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</si>
  <si>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</si>
  <si>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</si>
  <si>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</si>
  <si>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</si>
  <si>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</si>
  <si>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</si>
  <si>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</si>
  <si>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</si>
  <si>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</si>
  <si>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</si>
  <si>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</si>
  <si>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</si>
  <si>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</si>
  <si>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</si>
  <si>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</si>
  <si>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</si>
  <si>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</si>
  <si>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</si>
  <si>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</si>
  <si>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</si>
  <si>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</si>
  <si>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</si>
  <si>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</si>
  <si>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</si>
  <si>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</si>
  <si>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</si>
  <si>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</si>
  <si>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</si>
  <si>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</si>
  <si>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</si>
  <si>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</si>
  <si>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</si>
  <si>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</si>
  <si>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</si>
  <si>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</si>
  <si>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</si>
  <si>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</si>
  <si>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</si>
  <si>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</si>
  <si>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</si>
  <si>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</si>
  <si>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</si>
  <si>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</si>
  <si>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</si>
  <si>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</si>
  <si>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</si>
  <si>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</si>
  <si>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</si>
  <si>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</si>
  <si>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</si>
  <si>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</si>
  <si>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</si>
  <si>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</si>
  <si>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</si>
  <si>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</si>
  <si>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</si>
  <si>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</si>
  <si>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</si>
  <si>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</si>
  <si>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</si>
  <si>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</si>
  <si>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</si>
  <si>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</si>
  <si>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</si>
  <si>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</si>
  <si>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</si>
  <si>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</si>
  <si>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</si>
  <si>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</si>
  <si>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</si>
  <si>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</si>
  <si>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</si>
  <si>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</si>
  <si>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</si>
  <si>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</si>
  <si>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</si>
  <si>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</si>
  <si>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</si>
  <si>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</si>
  <si>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</si>
  <si>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</si>
  <si>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</si>
  <si>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</si>
  <si>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</si>
  <si>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</si>
  <si>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</si>
  <si>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</si>
  <si>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</si>
  <si>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</si>
  <si>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</si>
  <si>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</si>
  <si>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</si>
  <si>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</si>
  <si>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</si>
  <si>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</si>
  <si>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</si>
  <si>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</si>
  <si>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</si>
  <si>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</si>
  <si>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</si>
  <si>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</si>
  <si>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</si>
  <si>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</si>
  <si>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</si>
  <si>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</si>
  <si>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</si>
  <si>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</si>
  <si>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</si>
  <si>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</si>
  <si>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</si>
  <si>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</si>
  <si>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</si>
  <si>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</si>
  <si>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</si>
  <si>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</si>
  <si>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</si>
  <si>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</si>
  <si>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</si>
  <si>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</si>
  <si>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</si>
  <si>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</si>
  <si>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</si>
  <si>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</si>
  <si>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</si>
  <si>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</si>
  <si>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</si>
  <si>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</si>
  <si>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</si>
  <si>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</si>
  <si>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</si>
  <si>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</si>
  <si>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</si>
  <si>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</si>
  <si>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</si>
  <si>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</si>
  <si>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</si>
  <si>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</si>
  <si>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</si>
  <si>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</si>
  <si>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</si>
  <si>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</si>
  <si>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</si>
  <si>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</si>
  <si>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</si>
  <si>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</si>
  <si>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</si>
  <si>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</si>
  <si>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</si>
  <si>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</si>
  <si>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</si>
  <si>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</si>
  <si>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</si>
  <si>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</si>
  <si>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</si>
  <si>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</si>
  <si>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</si>
  <si>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</si>
  <si>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</si>
  <si>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</si>
  <si>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</si>
  <si>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</si>
  <si>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</si>
  <si>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</si>
  <si>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</si>
  <si>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</si>
  <si>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</si>
  <si>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</si>
  <si>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</si>
  <si>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</si>
  <si>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</si>
  <si>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</si>
  <si>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</si>
  <si>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</si>
  <si>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</si>
  <si>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</si>
  <si>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</si>
  <si>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</si>
  <si>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</si>
  <si>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</si>
  <si>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</si>
  <si>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</si>
  <si>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</si>
  <si>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</si>
  <si>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</si>
  <si>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</si>
  <si>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</si>
  <si>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</si>
  <si>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</si>
  <si>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</si>
  <si>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</si>
  <si>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</si>
  <si>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</si>
  <si>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</si>
  <si>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</si>
  <si>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</si>
  <si>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</si>
  <si>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</si>
  <si>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</si>
  <si>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</si>
  <si>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</si>
  <si>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</si>
  <si>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</si>
  <si>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</si>
  <si>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</si>
  <si>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</si>
  <si>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</si>
  <si>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</si>
  <si>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</si>
  <si>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</si>
  <si>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</si>
  <si>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</si>
  <si>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</si>
  <si>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</si>
  <si>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</si>
  <si>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</si>
  <si>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</si>
  <si>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</si>
  <si>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</si>
  <si>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</si>
  <si>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</si>
  <si>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</si>
  <si>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</si>
  <si>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</si>
  <si>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</si>
  <si>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</si>
  <si>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</si>
  <si>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</si>
  <si>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</si>
  <si>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</si>
  <si>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</si>
  <si>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</si>
  <si>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</si>
  <si>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</si>
  <si>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</si>
  <si>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</si>
  <si>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</si>
  <si>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</si>
  <si>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</si>
  <si>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</si>
  <si>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</si>
  <si>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</si>
  <si>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</si>
  <si>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</si>
  <si>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</si>
  <si>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</si>
  <si>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</si>
  <si>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</si>
  <si>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</si>
  <si>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</si>
  <si>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</si>
  <si>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</si>
  <si>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</si>
  <si>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</si>
  <si>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</si>
  <si>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</si>
  <si>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</si>
  <si>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</si>
  <si>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</si>
  <si>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</si>
  <si>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</si>
  <si>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</si>
  <si>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</si>
  <si>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</si>
  <si>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</si>
  <si>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</si>
  <si>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</si>
  <si>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</si>
  <si>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</si>
  <si>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</si>
  <si>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</si>
  <si>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</si>
  <si>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</si>
  <si>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</si>
  <si>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</si>
  <si>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</si>
  <si>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</si>
  <si>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</si>
  <si>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</si>
  <si>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</si>
  <si>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</si>
  <si>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</si>
  <si>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</si>
  <si>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</si>
  <si>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</si>
  <si>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</si>
  <si>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</si>
  <si>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</si>
  <si>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</si>
  <si>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</si>
  <si>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</si>
  <si>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</si>
  <si>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</si>
  <si>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</si>
  <si>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</si>
  <si>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</si>
  <si>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</si>
  <si>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</si>
  <si>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</si>
  <si>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</si>
  <si>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</si>
  <si>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</si>
  <si>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</si>
  <si>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</si>
  <si>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</si>
  <si>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</si>
  <si>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</si>
  <si>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</si>
  <si>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</si>
  <si>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</si>
  <si>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</si>
  <si>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</si>
  <si>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</si>
  <si>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</si>
  <si>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</si>
  <si>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</si>
  <si>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</si>
  <si>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</si>
  <si>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</si>
  <si>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</si>
  <si>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</si>
  <si>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</si>
  <si>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</si>
  <si>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</si>
  <si>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</si>
  <si>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</si>
  <si>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</si>
  <si>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</si>
  <si>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</si>
  <si>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</si>
  <si>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</si>
  <si>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</si>
  <si>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</si>
  <si>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</si>
  <si>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</si>
  <si>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</si>
  <si>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</si>
  <si>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</si>
  <si>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</si>
  <si>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</si>
  <si>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</si>
  <si>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</si>
  <si>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</si>
  <si>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</si>
  <si>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</si>
  <si>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</si>
  <si>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</si>
  <si>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</si>
  <si>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</si>
  <si>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</si>
  <si>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</si>
  <si>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</si>
  <si>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</si>
  <si>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</si>
  <si>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</si>
  <si>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</si>
  <si>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</si>
  <si>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</si>
  <si>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</si>
  <si>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</si>
  <si>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</si>
  <si>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</si>
  <si>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</si>
  <si>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</si>
  <si>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</si>
  <si>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</si>
  <si>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</si>
  <si>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</si>
  <si>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</si>
  <si>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</si>
  <si>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</si>
  <si>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</si>
  <si>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</si>
  <si>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</si>
  <si>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</si>
  <si>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</si>
  <si>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</si>
  <si>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</si>
  <si>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</si>
  <si>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</si>
  <si>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</si>
  <si>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</si>
  <si>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</si>
  <si>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</si>
  <si>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</si>
  <si>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</si>
  <si>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</si>
  <si>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</si>
  <si>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</si>
  <si>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</si>
  <si>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</si>
  <si>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</si>
  <si>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</si>
  <si>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</si>
  <si>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</si>
  <si>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</si>
  <si>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</si>
  <si>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</si>
  <si>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</si>
  <si>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</si>
  <si>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</si>
  <si>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</si>
  <si>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</si>
  <si>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</si>
  <si>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</si>
  <si>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</si>
  <si>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</si>
  <si>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</si>
  <si>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</si>
  <si>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</si>
  <si>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</si>
  <si>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</si>
  <si>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</si>
  <si>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</si>
  <si>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</si>
  <si>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</si>
  <si>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</si>
  <si>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</si>
  <si>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</si>
  <si>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</si>
  <si>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</si>
  <si>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</si>
  <si>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</si>
  <si>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</si>
  <si>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</si>
  <si>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</si>
  <si>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</si>
  <si>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</si>
  <si>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</si>
  <si>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</si>
  <si>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</si>
  <si>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</si>
  <si>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</si>
  <si>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</si>
  <si>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</si>
  <si>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</si>
  <si>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</si>
  <si>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</si>
  <si>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</si>
  <si>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</si>
  <si>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</si>
  <si>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</si>
  <si>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</si>
  <si>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</si>
  <si>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</si>
  <si>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</si>
  <si>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</si>
  <si>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</si>
  <si>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</si>
  <si>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</si>
  <si>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</si>
  <si>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</si>
  <si>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</si>
  <si>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</si>
  <si>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</si>
  <si>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</si>
  <si>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</si>
  <si>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</si>
  <si>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</si>
  <si>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</si>
  <si>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</si>
  <si>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</si>
  <si>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</si>
  <si>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</si>
  <si>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</si>
  <si>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</si>
  <si>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</si>
  <si>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</si>
  <si>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</si>
  <si>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</si>
  <si>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</si>
  <si>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</si>
  <si>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</si>
  <si>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</si>
  <si>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</si>
  <si>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</si>
  <si>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</si>
  <si>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</si>
  <si>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</si>
  <si>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</si>
  <si>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</si>
  <si>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</si>
  <si>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</si>
  <si>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</si>
  <si>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</si>
  <si>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</si>
  <si>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</si>
  <si>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</si>
  <si>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</si>
  <si>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</si>
  <si>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</si>
  <si>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</si>
  <si>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</si>
  <si>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</si>
  <si>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</si>
  <si>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</si>
  <si>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</si>
  <si>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</si>
  <si>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</si>
  <si>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</si>
  <si>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</si>
  <si>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</si>
  <si>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</si>
  <si>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</si>
  <si>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</si>
  <si>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</si>
  <si>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</si>
  <si>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</si>
  <si>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</si>
  <si>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</si>
  <si>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</si>
  <si>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</si>
  <si>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</si>
  <si>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</si>
  <si>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</si>
  <si>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</si>
  <si>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</si>
  <si>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</si>
  <si>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</si>
  <si>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</si>
  <si>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</si>
  <si>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</si>
  <si>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</si>
  <si>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</si>
  <si>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</si>
  <si>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</si>
  <si>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</si>
  <si>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</si>
  <si>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</si>
  <si>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</si>
  <si>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</si>
  <si>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</si>
  <si>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</si>
  <si>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</si>
  <si>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</si>
  <si>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</si>
  <si>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</si>
  <si>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</si>
  <si>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</si>
  <si>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</si>
  <si>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</si>
  <si>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</si>
  <si>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</si>
  <si>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</si>
  <si>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</si>
  <si>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</si>
  <si>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</si>
  <si>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</si>
  <si>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</si>
  <si>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</si>
  <si>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</si>
  <si>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</si>
  <si>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</si>
  <si>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</si>
  <si>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</si>
  <si>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</si>
  <si>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</si>
  <si>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</si>
  <si>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</si>
  <si>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</si>
  <si>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</si>
  <si>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</si>
  <si>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</si>
  <si>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</si>
  <si>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</si>
  <si>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</si>
  <si>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</si>
  <si>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</si>
  <si>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</si>
  <si>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</si>
  <si>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</si>
  <si>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</si>
  <si>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</si>
  <si>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</si>
  <si>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</si>
  <si>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</si>
  <si>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</si>
  <si>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</si>
  <si>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</si>
  <si>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</si>
  <si>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</si>
  <si>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</si>
  <si>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</si>
  <si>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</si>
  <si>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</si>
  <si>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</si>
  <si>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</si>
  <si>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</si>
  <si>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</si>
  <si>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</si>
  <si>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</si>
  <si>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</si>
  <si>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</si>
  <si>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</si>
  <si>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</si>
  <si>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</si>
  <si>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</si>
  <si>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</si>
  <si>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</si>
  <si>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</si>
  <si>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</si>
  <si>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</si>
  <si>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</si>
  <si>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</si>
  <si>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</si>
  <si>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</si>
  <si>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</si>
  <si>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</si>
  <si>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</si>
  <si>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</si>
  <si>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</si>
  <si>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</si>
  <si>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</si>
  <si>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</si>
  <si>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</si>
  <si>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</si>
  <si>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</si>
  <si>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</si>
  <si>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</si>
  <si>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</si>
  <si>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</si>
  <si>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</si>
  <si>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</si>
  <si>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</si>
  <si>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</si>
  <si>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</si>
  <si>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</si>
  <si>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</si>
  <si>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</si>
  <si>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</si>
  <si>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</si>
  <si>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</si>
  <si>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</si>
  <si>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</si>
  <si>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</si>
  <si>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</si>
  <si>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</si>
  <si>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</si>
  <si>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</si>
  <si>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</si>
  <si>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</si>
  <si>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</si>
  <si>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</si>
  <si>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</si>
  <si>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</si>
  <si>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</si>
  <si>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</si>
  <si>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</si>
  <si>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</si>
  <si>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</si>
  <si>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</si>
  <si>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</si>
  <si>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</si>
  <si>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</si>
  <si>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</si>
  <si>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</si>
  <si>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</si>
  <si>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</si>
  <si>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</si>
  <si>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</si>
  <si>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</si>
  <si>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</si>
  <si>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</si>
  <si>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</si>
  <si>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</si>
  <si>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</si>
  <si>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</si>
  <si>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</si>
  <si>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</si>
  <si>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</si>
  <si>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</si>
  <si>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</si>
  <si>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</si>
  <si>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</si>
  <si>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</si>
  <si>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</si>
  <si>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</si>
  <si>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</si>
  <si>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</si>
  <si>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</si>
  <si>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</si>
  <si>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</si>
  <si>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</si>
  <si>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</si>
  <si>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</si>
  <si>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</si>
  <si>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</si>
  <si>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</si>
  <si>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</si>
  <si>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</si>
  <si>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</si>
  <si>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</si>
  <si>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</si>
  <si>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</si>
  <si>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</si>
  <si>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</si>
  <si>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</si>
  <si>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</si>
  <si>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</si>
  <si>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</si>
  <si>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</si>
  <si>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</si>
  <si>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</si>
  <si>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</si>
  <si>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</si>
  <si>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</si>
  <si>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</si>
  <si>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</si>
  <si>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</si>
  <si>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</si>
  <si>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</si>
  <si>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</si>
  <si>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</si>
  <si>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</si>
  <si>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</si>
  <si>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</si>
  <si>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</si>
  <si>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</si>
  <si>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</si>
  <si>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</si>
  <si>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</si>
  <si>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</si>
  <si>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</si>
  <si>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</si>
  <si>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</si>
  <si>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</si>
  <si>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</si>
  <si>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</si>
  <si>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</si>
  <si>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</si>
  <si>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</si>
  <si>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</si>
  <si>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</si>
  <si>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</si>
  <si>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</si>
  <si>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</si>
  <si>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</si>
  <si>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</si>
  <si>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</si>
  <si>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</si>
  <si>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</si>
  <si>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</si>
  <si>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</si>
  <si>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</si>
  <si>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</si>
  <si>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</si>
  <si>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</si>
  <si>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</si>
  <si>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</si>
  <si>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</si>
  <si>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</si>
  <si>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</si>
  <si>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</si>
  <si>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</si>
  <si>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</si>
  <si>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</si>
  <si>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</si>
  <si>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</si>
  <si>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</si>
  <si>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</si>
  <si>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</si>
  <si>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</si>
  <si>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</si>
  <si>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</si>
  <si>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</si>
  <si>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</si>
  <si>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</si>
  <si>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</si>
  <si>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</si>
  <si>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</si>
  <si>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</si>
  <si>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</si>
  <si>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</si>
  <si>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</si>
  <si>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</si>
  <si>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</si>
  <si>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</si>
  <si>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</si>
  <si>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</si>
  <si>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</si>
  <si>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</si>
  <si>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</si>
  <si>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</si>
  <si>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</si>
  <si>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</si>
  <si>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</si>
  <si>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</si>
  <si>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</si>
  <si>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</si>
  <si>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</si>
  <si>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</si>
  <si>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</si>
  <si>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</si>
  <si>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</si>
  <si>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</si>
  <si>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</si>
  <si>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</si>
  <si>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</si>
  <si>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</si>
  <si>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</si>
  <si>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</si>
  <si>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</si>
  <si>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</si>
  <si>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</si>
  <si>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</si>
  <si>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</si>
  <si>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</si>
  <si>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</si>
  <si>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</si>
  <si>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</si>
  <si>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</si>
  <si>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</si>
  <si>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</si>
  <si>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</si>
  <si>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</si>
  <si>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</si>
  <si>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</si>
  <si>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</si>
  <si>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</si>
  <si>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</si>
  <si>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</si>
  <si>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</si>
  <si>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</si>
  <si>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</si>
  <si>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</si>
  <si>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</si>
  <si>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</si>
  <si>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</si>
  <si>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</si>
  <si>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</si>
  <si>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</si>
  <si>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</si>
  <si>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</si>
  <si>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</si>
  <si>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</si>
  <si>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</si>
  <si>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</si>
  <si>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</si>
  <si>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</si>
  <si>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</si>
  <si>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</si>
  <si>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</si>
  <si>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</si>
  <si>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</si>
  <si>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</si>
  <si>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</si>
  <si>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</si>
  <si>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</si>
  <si>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</si>
  <si>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</si>
  <si>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</si>
  <si>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</si>
  <si>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</si>
  <si>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</si>
  <si>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</si>
  <si>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</si>
  <si>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</si>
  <si>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</si>
  <si>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</si>
  <si>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</si>
  <si>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</si>
  <si>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</si>
  <si>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</si>
  <si>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</si>
  <si>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</si>
  <si>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</si>
  <si>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</si>
  <si>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</si>
  <si>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</si>
  <si>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</si>
  <si>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</si>
  <si>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</si>
  <si>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</si>
  <si>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</si>
  <si>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</si>
  <si>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</si>
  <si>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</si>
  <si>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</si>
  <si>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</si>
  <si>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</si>
  <si>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</si>
  <si>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</si>
  <si>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</si>
  <si>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</si>
  <si>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</si>
  <si>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</si>
  <si>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</si>
  <si>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</si>
  <si>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</si>
  <si>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</si>
  <si>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</si>
  <si>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</si>
  <si>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</si>
  <si>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</si>
  <si>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</si>
  <si>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</si>
  <si>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</si>
  <si>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</si>
  <si>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</si>
  <si>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</si>
  <si>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</si>
  <si>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</si>
  <si>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</si>
  <si>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</si>
  <si>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</si>
  <si>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</si>
  <si>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</si>
  <si>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</si>
  <si>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</si>
  <si>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</si>
  <si>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</si>
  <si>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</si>
  <si>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</si>
  <si>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</si>
  <si>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</si>
  <si>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</si>
  <si>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</si>
  <si>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</si>
  <si>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</si>
  <si>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</si>
  <si>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</si>
  <si>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</si>
  <si>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</si>
  <si>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</si>
  <si>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</si>
  <si>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</si>
  <si>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</si>
  <si>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</si>
  <si>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</si>
  <si>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</si>
  <si>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</si>
  <si>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</si>
  <si>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</si>
  <si>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</si>
  <si>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</si>
  <si>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</si>
  <si>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</si>
  <si>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</si>
  <si>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</si>
  <si>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</si>
  <si>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</si>
  <si>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</si>
  <si>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</si>
  <si>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</si>
  <si>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</si>
  <si>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</si>
  <si>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</si>
  <si>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</si>
  <si>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</si>
  <si>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</si>
  <si>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</si>
  <si>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</si>
  <si>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</si>
  <si>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</si>
  <si>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</si>
  <si>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</si>
  <si>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</si>
  <si>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</si>
  <si>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</si>
  <si>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</si>
  <si>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</si>
  <si>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</si>
  <si>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</si>
  <si>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</si>
  <si>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</si>
  <si>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</si>
  <si>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</si>
  <si>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</si>
  <si>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</si>
  <si>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</si>
  <si>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</si>
  <si>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</si>
  <si>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</si>
  <si>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</si>
  <si>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</si>
  <si>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</si>
  <si>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</si>
  <si>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</si>
  <si>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</si>
  <si>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</si>
  <si>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</si>
  <si>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</si>
  <si>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</si>
  <si>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</si>
  <si>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</si>
  <si>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</si>
  <si>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</si>
  <si>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</si>
  <si>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</si>
  <si>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</si>
  <si>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</si>
  <si>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</si>
  <si>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</si>
  <si>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</si>
  <si>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</si>
  <si>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</si>
  <si>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</si>
  <si>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</si>
  <si>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</si>
  <si>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</si>
  <si>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</si>
  <si>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</si>
  <si>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</si>
  <si>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</si>
  <si>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</si>
  <si>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</si>
  <si>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</si>
  <si>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</si>
  <si>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</si>
  <si>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</si>
  <si>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</si>
  <si>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</si>
  <si>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</si>
  <si>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</si>
  <si>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</si>
  <si>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</si>
  <si>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</si>
  <si>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</si>
  <si>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</si>
  <si>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</si>
  <si>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</si>
  <si>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</si>
  <si>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</si>
  <si>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</si>
  <si>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</si>
  <si>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</si>
  <si>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</si>
  <si>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</si>
  <si>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</si>
  <si>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</si>
  <si>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</si>
  <si>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</si>
  <si>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</si>
  <si>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</si>
  <si>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</si>
  <si>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</si>
  <si>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</si>
  <si>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</si>
  <si>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</si>
  <si>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</si>
  <si>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</si>
  <si>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</si>
  <si>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</si>
  <si>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</si>
  <si>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</si>
  <si>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</si>
  <si>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</si>
  <si>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</si>
  <si>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</si>
  <si>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</si>
  <si>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</si>
  <si>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</si>
  <si>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</si>
  <si>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</si>
  <si>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</si>
  <si>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</si>
  <si>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</si>
  <si>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</si>
  <si>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</si>
  <si>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</si>
  <si>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</si>
  <si>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</si>
  <si>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</si>
  <si>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</si>
  <si>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</si>
  <si>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</si>
  <si>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</si>
  <si>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</si>
  <si>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</si>
  <si>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</si>
  <si>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</si>
  <si>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</si>
  <si>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</si>
  <si>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</si>
  <si>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</si>
  <si>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</si>
  <si>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</si>
  <si>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</si>
  <si>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</si>
  <si>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</si>
  <si>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</si>
  <si>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</si>
  <si>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</si>
  <si>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</si>
  <si>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</si>
  <si>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</si>
  <si>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</si>
  <si>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</si>
  <si>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</si>
  <si>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</si>
  <si>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</si>
  <si>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</si>
  <si>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</si>
  <si>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</si>
  <si>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</si>
  <si>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</si>
  <si>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</si>
  <si>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</si>
  <si>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</si>
  <si>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</si>
  <si>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</si>
  <si>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</si>
  <si>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</si>
  <si>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</si>
  <si>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</si>
  <si>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</si>
  <si>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</si>
  <si>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</si>
  <si>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</si>
  <si>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</si>
  <si>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</si>
  <si>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</si>
  <si>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</si>
  <si>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</si>
  <si>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</si>
  <si>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</si>
  <si>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</si>
  <si>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</si>
  <si>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</si>
  <si>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</si>
  <si>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</si>
  <si>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</si>
  <si>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</si>
  <si>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</si>
  <si>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</si>
  <si>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</si>
  <si>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</si>
  <si>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</si>
  <si>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</si>
  <si>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</si>
  <si>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</si>
  <si>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</si>
  <si>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</si>
  <si>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</si>
  <si>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</si>
  <si>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</si>
  <si>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</si>
  <si>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</si>
  <si>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</si>
  <si>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</si>
  <si>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</si>
  <si>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</si>
  <si>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</si>
  <si>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</si>
  <si>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</si>
  <si>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</si>
  <si>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</si>
  <si>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</si>
  <si>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</si>
  <si>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</si>
  <si>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</si>
  <si>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</si>
  <si>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</si>
  <si>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</si>
  <si>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</si>
  <si>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</si>
  <si>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</si>
  <si>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</si>
  <si>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</si>
  <si>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</si>
  <si>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</si>
  <si>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</si>
  <si>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</si>
  <si>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</si>
  <si>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</si>
  <si>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</si>
  <si>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</si>
  <si>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</si>
  <si>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</si>
  <si>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</si>
  <si>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</si>
  <si>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</si>
  <si>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</si>
  <si>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</si>
  <si>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</si>
  <si>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</si>
  <si>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</si>
  <si>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</si>
  <si>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</si>
  <si>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</si>
  <si>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</si>
  <si>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</si>
  <si>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</si>
  <si>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</si>
  <si>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</si>
  <si>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</si>
  <si>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</si>
  <si>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</si>
  <si>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</si>
  <si>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</si>
  <si>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</si>
  <si>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</si>
  <si>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</si>
  <si>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</si>
  <si>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</si>
  <si>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</si>
  <si>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</si>
  <si>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</si>
  <si>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</si>
  <si>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</si>
  <si>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</si>
  <si>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</si>
  <si>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</si>
  <si>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</si>
  <si>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</si>
  <si>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</si>
  <si>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</si>
  <si>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</si>
  <si>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</si>
  <si>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</si>
  <si>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</si>
  <si>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</si>
  <si>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</si>
  <si>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</si>
  <si>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</si>
  <si>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</si>
  <si>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</si>
  <si>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</si>
  <si>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</si>
  <si>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</si>
  <si>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</si>
  <si>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</si>
  <si>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</si>
  <si>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</si>
  <si>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</si>
  <si>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</si>
  <si>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</si>
  <si>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</si>
  <si>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</si>
  <si>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</si>
  <si>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</si>
  <si>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</si>
  <si>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</si>
  <si>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</si>
  <si>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</si>
  <si>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</si>
  <si>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</si>
  <si>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</si>
  <si>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</si>
  <si>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</si>
  <si>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</si>
  <si>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</si>
  <si>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</si>
  <si>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</si>
  <si>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</si>
  <si>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</si>
  <si>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</si>
  <si>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</si>
  <si>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</si>
  <si>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</si>
  <si>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</si>
  <si>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</si>
  <si>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</si>
  <si>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</si>
  <si>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</si>
  <si>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</si>
  <si>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</si>
  <si>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</si>
  <si>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</si>
  <si>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</si>
  <si>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</si>
  <si>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</si>
  <si>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</si>
  <si>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</si>
  <si>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</si>
  <si>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</si>
  <si>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</si>
  <si>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</si>
  <si>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</si>
  <si>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</si>
  <si>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</si>
  <si>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</si>
  <si>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</si>
  <si>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</si>
  <si>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</si>
  <si>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</si>
  <si>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</si>
  <si>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</si>
  <si>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</si>
  <si>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</si>
  <si>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</si>
  <si>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</si>
  <si>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</si>
  <si>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</si>
  <si>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</si>
  <si>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</si>
  <si>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</si>
  <si>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</si>
  <si>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</si>
  <si>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</si>
  <si>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</si>
  <si>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</si>
  <si>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</si>
  <si>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</si>
  <si>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</si>
  <si>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</si>
  <si>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</si>
  <si>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</si>
  <si>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</si>
  <si>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</si>
  <si>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</si>
  <si>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</si>
  <si>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</si>
  <si>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</si>
  <si>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</si>
  <si>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</si>
  <si>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</si>
  <si>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</si>
  <si>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</si>
  <si>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</si>
  <si>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</si>
  <si>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</si>
  <si>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</si>
  <si>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</si>
  <si>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</si>
  <si>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</si>
  <si>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</si>
  <si>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</si>
  <si>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</si>
  <si>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</si>
  <si>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</si>
  <si>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</si>
  <si>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</si>
  <si>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</si>
  <si>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</si>
  <si>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</si>
  <si>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</si>
  <si>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</si>
  <si>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</si>
  <si>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</si>
  <si>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</si>
  <si>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</si>
  <si>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</si>
  <si>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</si>
  <si>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</si>
  <si>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</si>
  <si>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</si>
  <si>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</si>
  <si>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</si>
  <si>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</si>
  <si>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</si>
  <si>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</si>
  <si>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</si>
  <si>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</si>
  <si>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</si>
  <si>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</si>
  <si>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</si>
  <si>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</si>
  <si>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</si>
  <si>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</si>
  <si>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</si>
  <si>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</si>
  <si>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</si>
  <si>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</si>
  <si>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</si>
  <si>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</si>
  <si>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</si>
  <si>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</si>
  <si>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</si>
  <si>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</si>
  <si>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</si>
  <si>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</si>
  <si>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</si>
  <si>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</si>
  <si>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</si>
  <si>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</si>
  <si>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</si>
  <si>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</si>
  <si>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</si>
  <si>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</si>
  <si>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</si>
  <si>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</si>
  <si>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</si>
  <si>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</si>
  <si>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</si>
  <si>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</si>
  <si>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</si>
  <si>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</si>
  <si>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</si>
  <si>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</si>
  <si>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</si>
  <si>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</si>
  <si>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</si>
  <si>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</si>
  <si>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</si>
  <si>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</si>
  <si>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</si>
  <si>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</si>
  <si>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</si>
  <si>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</si>
  <si>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</si>
  <si>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</si>
  <si>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</si>
  <si>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</si>
  <si>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</si>
  <si>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</si>
  <si>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</si>
  <si>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</si>
  <si>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</si>
  <si>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</si>
  <si>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</si>
  <si>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</si>
  <si>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</si>
  <si>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</si>
  <si>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</si>
  <si>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</si>
  <si>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</si>
  <si>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</si>
  <si>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</si>
  <si>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</si>
  <si>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</si>
  <si>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</si>
  <si>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</si>
  <si>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</si>
  <si>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</si>
  <si>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</si>
  <si>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</si>
  <si>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</si>
  <si>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</si>
  <si>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</si>
  <si>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</si>
  <si>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</si>
  <si>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</si>
  <si>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</si>
  <si>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</si>
  <si>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</si>
  <si>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</si>
  <si>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</si>
  <si>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</si>
  <si>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</si>
  <si>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</si>
  <si>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</si>
  <si>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</si>
  <si>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</si>
  <si>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</si>
  <si>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</si>
  <si>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</si>
  <si>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</si>
  <si>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</si>
  <si>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</si>
  <si>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</si>
  <si>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</si>
  <si>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</si>
  <si>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</si>
  <si>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</si>
  <si>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</si>
  <si>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</si>
  <si>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</si>
  <si>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</si>
  <si>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</si>
  <si>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</si>
  <si>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</si>
  <si>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</si>
  <si>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</si>
  <si>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</si>
  <si>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</si>
  <si>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</si>
  <si>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</si>
  <si>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</si>
  <si>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</si>
  <si>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</si>
  <si>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</si>
  <si>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</si>
  <si>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</si>
  <si>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</si>
  <si>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</si>
  <si>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</si>
  <si>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</si>
  <si>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</si>
  <si>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</si>
  <si>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</si>
  <si>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</si>
  <si>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</si>
  <si>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</si>
  <si>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</si>
  <si>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</si>
  <si>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</si>
  <si>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</si>
  <si>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</si>
  <si>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</si>
  <si>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</si>
  <si>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</si>
  <si>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</si>
  <si>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</si>
  <si>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</si>
  <si>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</si>
  <si>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</si>
  <si>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</si>
  <si>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</si>
  <si>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</si>
  <si>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</si>
  <si>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</si>
  <si>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</si>
  <si>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</si>
  <si>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</si>
  <si>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</si>
  <si>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</si>
  <si>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</si>
  <si>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</si>
  <si>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</si>
  <si>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</si>
  <si>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</si>
  <si>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</si>
  <si>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</si>
  <si>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</si>
  <si>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</si>
  <si>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</si>
  <si>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</si>
  <si>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</si>
  <si>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</si>
  <si>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</si>
  <si>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</si>
  <si>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</si>
  <si>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</si>
  <si>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</si>
  <si>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</si>
  <si>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</si>
  <si>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</si>
  <si>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</si>
  <si>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</si>
  <si>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</si>
  <si>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</si>
  <si>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</si>
  <si>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</si>
  <si>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</si>
  <si>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</si>
  <si>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</si>
  <si>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</si>
  <si>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</si>
  <si>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</si>
  <si>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</si>
  <si>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</si>
  <si>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</si>
  <si>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</si>
  <si>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</si>
  <si>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</si>
  <si>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</si>
  <si>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</si>
  <si>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</si>
  <si>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</si>
  <si>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</si>
  <si>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</si>
  <si>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</si>
  <si>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</si>
  <si>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</si>
  <si>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</si>
  <si>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</si>
  <si>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</si>
  <si>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</si>
  <si>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</si>
  <si>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</si>
  <si>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</si>
  <si>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</si>
  <si>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</si>
  <si>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</si>
  <si>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</si>
  <si>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</si>
  <si>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</si>
  <si>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</si>
  <si>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</si>
  <si>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</si>
  <si>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</si>
  <si>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</si>
  <si>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</si>
  <si>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</si>
  <si>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</si>
  <si>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</si>
  <si>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</si>
  <si>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</si>
  <si>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</si>
  <si>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</si>
  <si>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</si>
  <si>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</si>
  <si>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</si>
  <si>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</si>
  <si>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</si>
  <si>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</si>
  <si>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</si>
  <si>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</si>
  <si>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</si>
  <si>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</si>
  <si>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</si>
  <si>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</si>
  <si>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</si>
  <si>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</si>
  <si>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</si>
  <si>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</si>
  <si>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</si>
  <si>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</si>
  <si>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</si>
  <si>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</si>
  <si>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</si>
  <si>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</si>
  <si>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</si>
  <si>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</si>
  <si>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</si>
  <si>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</si>
  <si>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</si>
  <si>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</si>
  <si>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</si>
  <si>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</si>
  <si>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</si>
  <si>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</si>
  <si>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</si>
  <si>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</si>
  <si>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</si>
  <si>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</si>
  <si>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</si>
  <si>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</si>
  <si>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</si>
  <si>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</si>
  <si>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</si>
  <si>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</si>
  <si>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</si>
  <si>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</si>
  <si>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</si>
  <si>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</si>
  <si>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</si>
  <si>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</si>
  <si>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</si>
  <si>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</si>
  <si>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</si>
  <si>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</si>
  <si>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</si>
  <si>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</si>
  <si>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</si>
  <si>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</si>
  <si>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</si>
  <si>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</si>
  <si>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</si>
  <si>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</si>
  <si>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</si>
  <si>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</si>
  <si>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</si>
  <si>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</si>
  <si>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</si>
  <si>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</si>
  <si>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</si>
  <si>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</si>
  <si>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</si>
  <si>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</si>
  <si>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</si>
  <si>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</si>
  <si>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</si>
  <si>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</si>
  <si>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</si>
  <si>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</si>
  <si>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</si>
  <si>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</si>
  <si>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</si>
  <si>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</si>
  <si>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</si>
  <si>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</si>
  <si>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</si>
  <si>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</si>
  <si>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</si>
  <si>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</si>
  <si>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</si>
  <si>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</si>
  <si>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</si>
  <si>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</si>
  <si>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</si>
  <si>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</si>
  <si>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</si>
  <si>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</si>
  <si>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</si>
  <si>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</si>
  <si>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</si>
  <si>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</si>
  <si>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</si>
  <si>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</si>
  <si>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</si>
  <si>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</si>
  <si>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</si>
  <si>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</si>
  <si>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</si>
  <si>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</si>
  <si>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</si>
  <si>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</si>
  <si>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</si>
  <si>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</si>
  <si>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</si>
  <si>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</si>
  <si>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</si>
  <si>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</si>
  <si>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</si>
  <si>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</si>
  <si>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</si>
  <si>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</si>
  <si>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</si>
  <si>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</si>
  <si>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</si>
  <si>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</si>
  <si>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</si>
  <si>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</si>
  <si>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</si>
  <si>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</si>
  <si>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</si>
  <si>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</si>
  <si>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</si>
  <si>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</si>
  <si>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</si>
  <si>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</si>
  <si>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</si>
  <si>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</si>
  <si>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</si>
  <si>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</si>
  <si>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</si>
  <si>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</si>
  <si>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</si>
  <si>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</si>
  <si>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</si>
  <si>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</si>
  <si>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</si>
  <si>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</si>
  <si>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</si>
  <si>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</si>
  <si>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</si>
  <si>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</si>
  <si>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</si>
  <si>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</si>
  <si>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</si>
  <si>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</si>
  <si>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</si>
  <si>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</si>
  <si>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</si>
  <si>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</si>
  <si>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</si>
  <si>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</si>
  <si>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</si>
  <si>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</si>
  <si>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</si>
  <si>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</si>
  <si>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</si>
  <si>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</si>
  <si>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</si>
  <si>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</si>
  <si>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</si>
  <si>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</si>
  <si>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</si>
  <si>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</si>
  <si>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</si>
  <si>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</si>
  <si>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</si>
  <si>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</si>
  <si>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</si>
  <si>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</si>
  <si>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</si>
  <si>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</si>
  <si>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</si>
  <si>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</si>
  <si>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</si>
  <si>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</si>
  <si>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</si>
  <si>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</si>
  <si>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</si>
  <si>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</si>
  <si>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</si>
  <si>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</si>
  <si>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</si>
  <si>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</si>
  <si>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</si>
  <si>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</si>
  <si>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</si>
  <si>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</si>
  <si>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</si>
  <si>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</si>
  <si>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</si>
  <si>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</si>
  <si>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</si>
  <si>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</si>
  <si>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</si>
  <si>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</si>
  <si>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</si>
  <si>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</si>
  <si>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</si>
  <si>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</si>
  <si>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</si>
  <si>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</si>
  <si>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</si>
  <si>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</si>
  <si>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</si>
  <si>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</si>
  <si>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</si>
  <si>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</si>
  <si>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</si>
  <si>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</si>
  <si>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</si>
  <si>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</si>
  <si>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</si>
  <si>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</si>
  <si>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</si>
  <si>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</si>
  <si>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</si>
  <si>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</si>
  <si>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</si>
  <si>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</si>
  <si>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</si>
  <si>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</si>
  <si>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</si>
  <si>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</si>
  <si>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</si>
  <si>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</si>
  <si>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</si>
  <si>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</si>
  <si>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</si>
  <si>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</si>
  <si>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</si>
  <si>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</si>
  <si>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</si>
  <si>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</si>
  <si>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</si>
  <si>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</si>
  <si>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</si>
  <si>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</si>
  <si>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</si>
  <si>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</si>
  <si>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</si>
  <si>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</si>
  <si>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</si>
  <si>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</si>
  <si>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</si>
  <si>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</si>
  <si>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</si>
  <si>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</si>
  <si>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</si>
  <si>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</si>
  <si>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</si>
  <si>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</si>
  <si>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</si>
  <si>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</si>
  <si>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</si>
  <si>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</si>
  <si>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</si>
  <si>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</si>
  <si>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</si>
  <si>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</si>
  <si>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</si>
  <si>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</si>
  <si>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</si>
  <si>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</si>
  <si>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</si>
  <si>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</si>
  <si>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</si>
  <si>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</si>
  <si>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</si>
  <si>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</si>
  <si>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</si>
  <si>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</si>
  <si>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</si>
  <si>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</si>
  <si>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</si>
  <si>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</si>
  <si>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</si>
  <si>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</si>
  <si>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</si>
  <si>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</si>
  <si>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</si>
  <si>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</si>
  <si>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</si>
  <si>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</si>
  <si>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</si>
  <si>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</si>
  <si>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</si>
  <si>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</si>
  <si>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</si>
  <si>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</si>
  <si>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</si>
  <si>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</si>
  <si>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</si>
  <si>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</si>
  <si>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</si>
  <si>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</si>
  <si>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</si>
  <si>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</si>
  <si>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</si>
  <si>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</si>
  <si>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</si>
  <si>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</si>
  <si>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</si>
  <si>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</si>
  <si>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</si>
  <si>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</si>
  <si>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</si>
  <si>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</si>
  <si>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</si>
  <si>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</si>
  <si>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</si>
  <si>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</si>
  <si>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</si>
  <si>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</si>
  <si>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</si>
  <si>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</si>
  <si>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</si>
  <si>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</si>
  <si>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</si>
  <si>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</si>
  <si>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</si>
  <si>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</si>
  <si>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</si>
  <si>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</si>
  <si>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</si>
  <si>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</si>
  <si>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</si>
  <si>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</si>
  <si>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</si>
  <si>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</si>
  <si>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</si>
  <si>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</si>
  <si>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</si>
  <si>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</si>
  <si>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</si>
  <si>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</si>
  <si>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</si>
  <si>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</si>
  <si>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</si>
  <si>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</si>
  <si>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</si>
  <si>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</si>
  <si>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</si>
  <si>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</si>
  <si>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</si>
  <si>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</si>
  <si>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</si>
  <si>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</si>
  <si>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</si>
  <si>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</si>
  <si>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</si>
  <si>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</si>
  <si>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</si>
  <si>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</si>
  <si>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</si>
  <si>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</si>
  <si>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</si>
  <si>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</si>
  <si>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</si>
  <si>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</si>
  <si>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</si>
  <si>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</si>
  <si>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</si>
  <si>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</si>
  <si>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</si>
  <si>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</si>
  <si>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</si>
  <si>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</si>
  <si>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</si>
  <si>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</si>
  <si>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</si>
  <si>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</si>
  <si>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</si>
  <si>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</si>
  <si>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</si>
  <si>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</si>
  <si>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</si>
  <si>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</si>
  <si>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</si>
  <si>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</si>
  <si>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</si>
  <si>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</si>
  <si>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</si>
  <si>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</si>
  <si>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</si>
  <si>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</si>
  <si>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</si>
  <si>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</si>
  <si>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</si>
  <si>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</si>
  <si>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</si>
  <si>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</si>
  <si>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</si>
  <si>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</si>
  <si>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</si>
  <si>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</si>
  <si>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</si>
  <si>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</si>
  <si>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</si>
  <si>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</si>
  <si>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</si>
  <si>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</si>
  <si>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</si>
  <si>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</si>
  <si>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</si>
  <si>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</si>
  <si>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</si>
  <si>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</si>
  <si>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</si>
  <si>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</si>
  <si>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</si>
  <si>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</si>
  <si>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</si>
  <si>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</si>
  <si>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</si>
  <si>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</si>
  <si>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</si>
  <si>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</si>
  <si>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</si>
  <si>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</si>
  <si>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</si>
  <si>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</si>
  <si>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</si>
  <si>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</si>
  <si>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</si>
  <si>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</si>
  <si>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</si>
  <si>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</si>
  <si>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</si>
  <si>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</si>
  <si>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</si>
  <si>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</si>
  <si>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</si>
  <si>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</si>
  <si>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</si>
  <si>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</si>
  <si>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</si>
  <si>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</si>
  <si>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</si>
  <si>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</si>
  <si>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</si>
  <si>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</si>
  <si>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</si>
  <si>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</si>
  <si>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</si>
  <si>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</si>
  <si>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</si>
  <si>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</si>
  <si>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</si>
  <si>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</si>
  <si>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</si>
  <si>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</si>
  <si>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</si>
  <si>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</si>
  <si>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</si>
  <si>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</si>
  <si>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</si>
  <si>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</si>
  <si>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</si>
  <si>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</si>
  <si>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</si>
  <si>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</si>
  <si>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</si>
  <si>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</si>
  <si>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</si>
  <si>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</si>
  <si>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</si>
  <si>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</si>
  <si>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</si>
  <si>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</si>
  <si>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</si>
  <si>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</si>
  <si>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</si>
  <si>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</si>
  <si>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</si>
  <si>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</si>
  <si>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</si>
  <si>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</si>
  <si>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</si>
  <si>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</si>
  <si>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</si>
  <si>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</si>
  <si>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</si>
  <si>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</si>
  <si>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</si>
  <si>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</si>
  <si>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</si>
  <si>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</si>
  <si>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</si>
  <si>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</si>
  <si>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</si>
  <si>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</si>
  <si>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</si>
  <si>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</si>
  <si>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</si>
  <si>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</si>
  <si>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</si>
  <si>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</si>
  <si>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</si>
  <si>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</si>
  <si>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</si>
  <si>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</si>
  <si>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</si>
  <si>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</si>
  <si>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</si>
  <si>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</si>
  <si>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</si>
  <si>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</si>
  <si>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</si>
  <si>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</si>
  <si>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</si>
  <si>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</si>
  <si>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</si>
  <si>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</si>
  <si>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</si>
  <si>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</si>
  <si>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</si>
  <si>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</si>
  <si>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</si>
  <si>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</si>
  <si>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</si>
  <si>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</si>
  <si>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</si>
  <si>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</si>
  <si>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</si>
  <si>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</si>
  <si>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</si>
  <si>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</si>
  <si>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</si>
  <si>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</si>
  <si>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</si>
  <si>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</si>
  <si>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</si>
  <si>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</si>
  <si>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</si>
  <si>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</si>
  <si>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</si>
  <si>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</si>
  <si>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</si>
  <si>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</si>
  <si>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</si>
  <si>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</si>
  <si>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</si>
  <si>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</si>
  <si>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</si>
  <si>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</si>
  <si>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</si>
  <si>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</si>
  <si>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</si>
  <si>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</si>
  <si>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</si>
  <si>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</si>
  <si>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</si>
  <si>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</si>
  <si>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</si>
  <si>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</si>
  <si>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</si>
  <si>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</si>
  <si>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</si>
  <si>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</si>
  <si>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</si>
  <si>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</si>
  <si>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</si>
  <si>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</si>
  <si>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</si>
  <si>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</si>
  <si>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</si>
  <si>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</si>
  <si>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</si>
  <si>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</si>
  <si>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</si>
  <si>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</si>
  <si>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</si>
  <si>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</si>
  <si>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</si>
  <si>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</si>
  <si>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</si>
  <si>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</si>
  <si>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</si>
  <si>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</si>
  <si>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</si>
  <si>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</si>
  <si>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</si>
  <si>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</si>
  <si>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</si>
  <si>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</si>
  <si>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</si>
  <si>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</si>
  <si>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</si>
  <si>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</si>
  <si>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</si>
  <si>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</si>
  <si>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</si>
  <si>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</si>
  <si>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</si>
  <si>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</si>
  <si>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</si>
  <si>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</si>
  <si>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</si>
  <si>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</si>
  <si>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</si>
  <si>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</si>
  <si>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</si>
  <si>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</si>
  <si>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</si>
  <si>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</si>
  <si>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</si>
  <si>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</si>
  <si>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</si>
  <si>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</si>
  <si>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</si>
  <si>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</si>
  <si>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</si>
  <si>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</si>
  <si>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</si>
  <si>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</si>
  <si>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</si>
  <si>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</si>
  <si>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</si>
  <si>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</si>
  <si>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</si>
  <si>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</si>
  <si>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</si>
  <si>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</si>
  <si>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</si>
  <si>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</si>
  <si>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</si>
  <si>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</si>
  <si>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</si>
  <si>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</si>
  <si>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</si>
  <si>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</si>
  <si>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</si>
  <si>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</si>
  <si>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</si>
  <si>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</si>
  <si>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</si>
  <si>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</si>
  <si>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</si>
  <si>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</si>
  <si>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</si>
  <si>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</si>
  <si>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</si>
  <si>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</si>
  <si>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</si>
  <si>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</si>
  <si>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</si>
  <si>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</si>
  <si>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</si>
  <si>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</si>
  <si>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</si>
  <si>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</si>
  <si>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</si>
  <si>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</si>
  <si>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</si>
  <si>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</si>
  <si>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</si>
  <si>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</si>
  <si>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</si>
  <si>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</si>
  <si>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</si>
  <si>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</si>
  <si>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</si>
  <si>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</si>
  <si>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</si>
  <si>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</si>
  <si>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</si>
  <si>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</si>
  <si>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</si>
  <si>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</si>
  <si>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</si>
  <si>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</si>
  <si>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</si>
  <si>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</si>
  <si>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</si>
  <si>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</si>
  <si>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</si>
  <si>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</si>
  <si>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</si>
  <si>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</si>
  <si>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</si>
  <si>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</si>
  <si>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</si>
  <si>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</si>
  <si>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</si>
  <si>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</si>
  <si>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</si>
  <si>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</si>
  <si>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</si>
  <si>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</si>
  <si>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</si>
  <si>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</si>
  <si>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</si>
  <si>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</si>
  <si>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</si>
  <si>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</si>
  <si>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</si>
  <si>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</si>
  <si>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</si>
  <si>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</si>
  <si>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</si>
  <si>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</si>
  <si>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</si>
  <si>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</si>
  <si>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</si>
  <si>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</si>
  <si>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</si>
  <si>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</si>
  <si>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</si>
  <si>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</si>
  <si>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</si>
  <si>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</si>
  <si>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</si>
  <si>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</si>
  <si>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</si>
  <si>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</si>
  <si>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</si>
  <si>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</si>
  <si>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</si>
  <si>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</si>
  <si>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</si>
  <si>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</si>
  <si>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</si>
  <si>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</si>
  <si>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</si>
  <si>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</si>
  <si>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</si>
  <si>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</si>
  <si>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</si>
  <si>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</si>
  <si>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</si>
  <si>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</si>
  <si>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</si>
  <si>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</si>
  <si>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</si>
  <si>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</si>
  <si>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</si>
  <si>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</si>
  <si>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</si>
  <si>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</si>
  <si>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</si>
  <si>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</si>
  <si>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</si>
  <si>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</si>
  <si>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</si>
  <si>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</si>
  <si>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</si>
  <si>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</si>
  <si>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</si>
  <si>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</si>
  <si>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</si>
  <si>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</si>
  <si>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</si>
  <si>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</si>
  <si>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</si>
  <si>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</si>
  <si>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</si>
  <si>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</si>
  <si>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</si>
  <si>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</si>
  <si>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</si>
  <si>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</si>
  <si>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</si>
  <si>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</si>
  <si>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</si>
  <si>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</si>
  <si>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</si>
  <si>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</si>
  <si>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</si>
  <si>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</si>
  <si>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</si>
  <si>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</si>
  <si>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</si>
  <si>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</si>
  <si>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</si>
  <si>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</si>
  <si>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</si>
  <si>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</si>
  <si>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</si>
  <si>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</si>
  <si>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</si>
  <si>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</si>
  <si>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</si>
  <si>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</si>
  <si>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</si>
  <si>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</si>
  <si>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</si>
  <si>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</si>
  <si>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</si>
  <si>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</si>
  <si>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</si>
  <si>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</si>
  <si>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</si>
  <si>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</si>
  <si>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</si>
  <si>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</si>
  <si>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</si>
  <si>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</si>
  <si>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</si>
  <si>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</si>
  <si>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</si>
  <si>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</si>
  <si>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</si>
  <si>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</si>
  <si>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</si>
  <si>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</si>
  <si>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</si>
  <si>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</si>
  <si>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</si>
  <si>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</si>
  <si>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</si>
  <si>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</si>
  <si>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</si>
  <si>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</si>
  <si>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</si>
  <si>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</si>
  <si>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</si>
  <si>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</si>
  <si>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</si>
  <si>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</si>
  <si>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</si>
  <si>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</si>
  <si>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</si>
  <si>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</si>
  <si>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</si>
  <si>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</si>
  <si>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</si>
  <si>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</si>
  <si>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</si>
  <si>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</si>
  <si>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</si>
  <si>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</si>
  <si>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</si>
  <si>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</si>
  <si>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</si>
  <si>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</si>
  <si>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</si>
  <si>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</si>
  <si>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</si>
  <si>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</si>
  <si>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</si>
  <si>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</si>
  <si>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</si>
  <si>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</si>
  <si>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</si>
  <si>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</si>
  <si>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</si>
  <si>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</si>
  <si>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</si>
  <si>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</si>
  <si>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</si>
  <si>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</si>
  <si>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</si>
  <si>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</si>
  <si>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</si>
  <si>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</si>
  <si>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</si>
  <si>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</si>
  <si>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</si>
  <si>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</si>
  <si>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</si>
  <si>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</si>
  <si>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</si>
  <si>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</si>
  <si>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</si>
  <si>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</si>
  <si>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</si>
  <si>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</si>
  <si>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</si>
  <si>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</si>
  <si>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</si>
  <si>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</si>
  <si>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</si>
  <si>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</si>
  <si>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</si>
  <si>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</si>
  <si>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</si>
  <si>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</si>
  <si>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</si>
  <si>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</si>
  <si>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</si>
  <si>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</si>
  <si>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</si>
  <si>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</si>
  <si>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</si>
  <si>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</si>
  <si>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</si>
  <si>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</si>
  <si>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</si>
  <si>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</si>
  <si>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</si>
  <si>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</si>
  <si>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</si>
  <si>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</si>
  <si>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</si>
  <si>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</si>
  <si>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</si>
  <si>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</si>
  <si>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</si>
  <si>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</si>
  <si>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</si>
  <si>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</si>
  <si>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</si>
  <si>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</si>
  <si>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</si>
  <si>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</si>
  <si>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</si>
  <si>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</si>
  <si>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</si>
  <si>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</si>
  <si>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</si>
  <si>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</si>
  <si>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</si>
  <si>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</si>
  <si>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</si>
  <si>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</si>
  <si>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</si>
  <si>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</si>
  <si>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</si>
  <si>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</si>
  <si>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</si>
  <si>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</si>
  <si>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</si>
  <si>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</si>
  <si>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</si>
  <si>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</si>
  <si>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</si>
  <si>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</si>
  <si>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</si>
  <si>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</si>
  <si>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</si>
  <si>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</si>
  <si>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</si>
  <si>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</si>
  <si>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</si>
  <si>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</si>
  <si>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</si>
  <si>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</si>
  <si>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</si>
  <si>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</si>
  <si>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</si>
  <si>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</si>
  <si>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</si>
  <si>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</si>
  <si>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</si>
  <si>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</si>
  <si>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</si>
  <si>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</si>
  <si>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</si>
  <si>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</si>
  <si>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</si>
  <si>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</si>
  <si>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</si>
  <si>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</si>
  <si>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</si>
  <si>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</si>
  <si>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</si>
  <si>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</si>
  <si>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</si>
  <si>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</si>
  <si>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</si>
  <si>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</si>
  <si>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</si>
  <si>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</si>
  <si>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</si>
  <si>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</si>
  <si>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</si>
  <si>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</si>
  <si>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</si>
  <si>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</si>
  <si>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</si>
  <si>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</si>
  <si>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</si>
  <si>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</si>
  <si>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</si>
  <si>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</si>
  <si>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</si>
  <si>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</si>
  <si>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</si>
  <si>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</si>
  <si>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</si>
  <si>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</si>
  <si>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</si>
  <si>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</si>
  <si>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</si>
  <si>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</si>
  <si>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</si>
  <si>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</si>
  <si>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</si>
  <si>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</si>
  <si>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</si>
  <si>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</si>
  <si>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</si>
  <si>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</si>
  <si>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</si>
  <si>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</si>
  <si>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</si>
  <si>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</si>
  <si>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</si>
  <si>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</si>
  <si>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</si>
  <si>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</si>
  <si>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</si>
  <si>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</si>
  <si>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</si>
  <si>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</si>
  <si>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</si>
  <si>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</si>
  <si>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</si>
  <si>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</si>
  <si>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</si>
  <si>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</si>
  <si>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</si>
  <si>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</si>
  <si>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</si>
  <si>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</si>
  <si>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</si>
  <si>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</si>
  <si>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</si>
  <si>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</si>
  <si>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</si>
  <si>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</si>
  <si>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</si>
  <si>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</si>
  <si>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</si>
  <si>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</si>
  <si>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</si>
  <si>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</si>
  <si>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</si>
  <si>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</si>
  <si>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</si>
  <si>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</si>
  <si>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</si>
  <si>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</si>
  <si>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</si>
  <si>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</si>
  <si>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</si>
  <si>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</si>
  <si>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</si>
  <si>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</si>
  <si>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</si>
  <si>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</si>
  <si>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</si>
  <si>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</si>
  <si>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</si>
  <si>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</si>
  <si>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</si>
  <si>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</si>
  <si>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</si>
  <si>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</si>
  <si>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</si>
  <si>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</si>
  <si>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</si>
  <si>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</si>
  <si>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</si>
  <si>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</si>
  <si>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</si>
  <si>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</si>
  <si>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</si>
  <si>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</si>
  <si>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</si>
  <si>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</si>
  <si>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</si>
  <si>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</si>
  <si>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</si>
  <si>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</si>
  <si>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</si>
  <si>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</si>
  <si>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</si>
  <si>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</si>
  <si>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</si>
  <si>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</si>
  <si>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</si>
  <si>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</si>
  <si>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</si>
  <si>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</si>
  <si>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</si>
  <si>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</si>
  <si>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</si>
  <si>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</si>
  <si>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</si>
  <si>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</si>
  <si>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</si>
  <si>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</si>
  <si>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</si>
  <si>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</si>
  <si>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</si>
  <si>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</si>
  <si>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</si>
  <si>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</si>
  <si>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</si>
  <si>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</si>
  <si>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</si>
  <si>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</si>
  <si>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</si>
  <si>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</si>
  <si>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</si>
  <si>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</si>
  <si>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</si>
  <si>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</si>
  <si>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</si>
  <si>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</si>
  <si>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</si>
  <si>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</si>
  <si>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</si>
  <si>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</si>
  <si>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</si>
  <si>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</si>
  <si>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</si>
  <si>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</si>
  <si>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</si>
  <si>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</si>
  <si>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</si>
  <si>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</si>
  <si>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</si>
  <si>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</si>
  <si>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</si>
  <si>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</si>
  <si>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</si>
  <si>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</si>
  <si>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</si>
  <si>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</si>
  <si>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</si>
  <si>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</si>
  <si>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</si>
  <si>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</si>
  <si>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</si>
  <si>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</si>
  <si>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</si>
  <si>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</si>
  <si>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</si>
  <si>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</si>
  <si>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</si>
  <si>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</si>
  <si>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</si>
  <si>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</si>
  <si>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</si>
  <si>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</si>
  <si>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</si>
  <si>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</si>
  <si>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</si>
  <si>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</si>
  <si>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</si>
  <si>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</si>
  <si>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</si>
  <si>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</si>
  <si>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</si>
  <si>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</si>
  <si>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</si>
  <si>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</si>
  <si>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</si>
  <si>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</si>
  <si>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</si>
  <si>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</si>
  <si>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</si>
  <si>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</si>
  <si>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</si>
  <si>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</si>
  <si>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</si>
  <si>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</si>
  <si>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</si>
  <si>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</si>
  <si>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</si>
  <si>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</si>
  <si>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</si>
  <si>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</si>
  <si>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</si>
  <si>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</si>
  <si>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</si>
  <si>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</si>
  <si>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</si>
  <si>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</si>
  <si>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</si>
  <si>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</si>
  <si>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</si>
  <si>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</si>
  <si>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</si>
  <si>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</si>
  <si>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</si>
  <si>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</si>
  <si>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</si>
  <si>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</si>
  <si>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</si>
  <si>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</si>
  <si>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</si>
  <si>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</si>
  <si>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</si>
  <si>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</si>
  <si>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</si>
  <si>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</si>
  <si>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</si>
  <si>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</si>
  <si>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</si>
  <si>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</si>
  <si>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</si>
  <si>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</si>
  <si>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</si>
  <si>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</si>
  <si>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</si>
  <si>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</si>
  <si>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</si>
  <si>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</si>
  <si>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</si>
  <si>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</si>
  <si>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</si>
  <si>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</si>
  <si>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</si>
  <si>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</si>
  <si>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</si>
  <si>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</si>
  <si>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</si>
  <si>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</si>
  <si>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</si>
  <si>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</si>
  <si>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</si>
  <si>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</si>
  <si>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</si>
  <si>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</si>
  <si>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</si>
  <si>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</si>
  <si>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</si>
  <si>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</si>
  <si>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</si>
  <si>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</si>
  <si>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</si>
  <si>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</si>
  <si>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</si>
  <si>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</si>
  <si>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</si>
  <si>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</si>
  <si>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</si>
  <si>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</si>
  <si>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</si>
  <si>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</si>
  <si>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</si>
  <si>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</si>
  <si>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</si>
  <si>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</si>
  <si>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</si>
  <si>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</si>
  <si>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</si>
  <si>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</si>
  <si>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</si>
  <si>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</si>
  <si>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</si>
  <si>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</si>
  <si>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</si>
  <si>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</si>
  <si>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</si>
  <si>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</si>
  <si>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</si>
  <si>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</si>
  <si>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</si>
  <si>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</si>
  <si>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</si>
  <si>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</si>
  <si>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</si>
  <si>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</si>
  <si>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</si>
  <si>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</si>
  <si>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</si>
  <si>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</si>
  <si>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</si>
  <si>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</si>
  <si>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</si>
  <si>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</si>
  <si>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</si>
  <si>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</si>
  <si>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</si>
  <si>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</si>
  <si>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</si>
  <si>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</si>
  <si>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</si>
  <si>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</si>
  <si>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</si>
  <si>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</si>
  <si>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</si>
  <si>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</si>
  <si>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</si>
  <si>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</si>
  <si>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</si>
  <si>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</si>
  <si>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</si>
  <si>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</si>
  <si>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</si>
  <si>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</si>
  <si>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</si>
  <si>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</si>
  <si>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</si>
  <si>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</si>
  <si>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</si>
  <si>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</si>
  <si>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</si>
  <si>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</si>
  <si>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</si>
  <si>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</si>
  <si>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</si>
  <si>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</si>
  <si>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</si>
  <si>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</si>
  <si>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</si>
  <si>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</si>
  <si>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</si>
  <si>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</si>
  <si>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</si>
  <si>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</si>
  <si>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</si>
  <si>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</si>
  <si>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</si>
  <si>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</si>
  <si>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</si>
  <si>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</si>
  <si>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</si>
  <si>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</si>
  <si>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</si>
  <si>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</si>
  <si>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</si>
  <si>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</si>
  <si>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</si>
  <si>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</si>
  <si>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</si>
  <si>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</si>
  <si>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</si>
  <si>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</si>
  <si>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</si>
  <si>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</si>
  <si>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</si>
  <si>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</si>
  <si>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</si>
  <si>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</si>
  <si>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</si>
  <si>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</si>
  <si>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</si>
  <si>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</si>
  <si>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</si>
  <si>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</si>
  <si>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</si>
  <si>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</si>
  <si>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</si>
  <si>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</si>
  <si>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</si>
  <si>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</si>
  <si>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</si>
  <si>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</si>
  <si>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</si>
  <si>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</si>
  <si>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</si>
  <si>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</si>
  <si>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</si>
  <si>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</si>
  <si>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</si>
  <si>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</si>
  <si>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</si>
  <si>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</si>
  <si>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</si>
  <si>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</si>
  <si>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</si>
  <si>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</si>
  <si>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</si>
  <si>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</si>
  <si>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</si>
  <si>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</si>
  <si>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</si>
  <si>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</si>
  <si>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</si>
  <si>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</si>
  <si>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</si>
  <si>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</si>
  <si>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</si>
  <si>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</si>
  <si>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</si>
  <si>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</si>
  <si>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</si>
  <si>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</si>
  <si>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</si>
  <si>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</si>
  <si>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</si>
  <si>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</si>
  <si>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</si>
  <si>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</si>
  <si>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</si>
  <si>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</si>
  <si>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</si>
  <si>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</si>
  <si>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</si>
  <si>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</si>
  <si>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</si>
  <si>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</si>
  <si>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</si>
  <si>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</si>
  <si>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</si>
  <si>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</si>
  <si>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</si>
  <si>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</si>
  <si>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</si>
  <si>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</si>
  <si>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</si>
  <si>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</si>
  <si>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</si>
  <si>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</si>
  <si>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</si>
  <si>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</si>
  <si>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</si>
  <si>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</si>
  <si>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</si>
  <si>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</si>
  <si>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</si>
  <si>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</si>
  <si>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</si>
  <si>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</si>
  <si>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</si>
  <si>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</si>
  <si>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</si>
  <si>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</si>
  <si>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</si>
  <si>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</si>
  <si>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</si>
  <si>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</si>
  <si>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</si>
  <si>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</si>
  <si>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</si>
  <si>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</si>
  <si>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</si>
  <si>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</si>
  <si>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</si>
  <si>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</si>
  <si>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</si>
  <si>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</si>
  <si>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</si>
  <si>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</si>
  <si>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</si>
  <si>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</si>
  <si>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</si>
  <si>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</si>
  <si>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</si>
  <si>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</si>
  <si>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</si>
  <si>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</si>
  <si>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</si>
  <si>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</si>
  <si>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</si>
  <si>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</si>
  <si>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</si>
  <si>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</si>
  <si>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</si>
  <si>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</si>
  <si>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</si>
  <si>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</si>
  <si>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</si>
  <si>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</si>
  <si>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</si>
  <si>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</si>
  <si>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</si>
  <si>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</si>
  <si>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</si>
  <si>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</si>
  <si>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</si>
  <si>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</si>
  <si>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</si>
  <si>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</si>
  <si>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</si>
  <si>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</si>
  <si>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</si>
  <si>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</si>
  <si>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</si>
  <si>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</si>
  <si>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</si>
  <si>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</si>
  <si>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</si>
  <si>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</si>
  <si>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</si>
  <si>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</si>
  <si>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</si>
  <si>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</si>
  <si>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</si>
  <si>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</si>
  <si>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</si>
  <si>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</si>
  <si>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</si>
  <si>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</si>
  <si>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</si>
  <si>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</si>
  <si>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</si>
  <si>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</si>
  <si>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</si>
  <si>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</si>
  <si>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</si>
  <si>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</si>
  <si>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</si>
  <si>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</si>
  <si>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</si>
  <si>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</si>
  <si>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</si>
  <si>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</si>
  <si>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</si>
  <si>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</si>
  <si>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</si>
  <si>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</si>
  <si>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</si>
  <si>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</si>
  <si>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</si>
  <si>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</si>
  <si>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</si>
  <si>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</si>
  <si>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</si>
  <si>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</si>
  <si>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</si>
  <si>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</si>
  <si>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</si>
  <si>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</si>
  <si>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</si>
  <si>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</si>
  <si>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</si>
  <si>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</si>
  <si>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</si>
  <si>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</si>
  <si>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</si>
  <si>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</si>
  <si>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</si>
  <si>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</si>
  <si>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</si>
  <si>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</si>
  <si>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</si>
  <si>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</si>
  <si>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</si>
  <si>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</si>
  <si>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</si>
  <si>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</si>
  <si>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</si>
  <si>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</si>
  <si>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</si>
  <si>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</si>
  <si>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</si>
  <si>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</si>
  <si>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</si>
  <si>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</si>
  <si>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</si>
  <si>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</si>
  <si>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</si>
  <si>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</si>
  <si>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</si>
  <si>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</si>
  <si>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</si>
  <si>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</si>
  <si>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</si>
  <si>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</si>
  <si>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</si>
  <si>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</si>
  <si>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</si>
  <si>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</si>
  <si>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</si>
  <si>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</si>
  <si>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</si>
  <si>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</si>
  <si>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</si>
  <si>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</si>
  <si>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</si>
  <si>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</si>
  <si>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</si>
  <si>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</si>
  <si>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</si>
  <si>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</si>
  <si>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</si>
  <si>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</si>
  <si>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</si>
  <si>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</si>
  <si>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</si>
  <si>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</si>
  <si>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</si>
  <si>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</si>
  <si>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</si>
  <si>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</si>
  <si>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</si>
  <si>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</si>
  <si>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</si>
  <si>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</si>
  <si>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</si>
  <si>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</si>
  <si>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</si>
  <si>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</si>
  <si>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</si>
  <si>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</si>
  <si>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</si>
  <si>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</si>
  <si>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</si>
  <si>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</si>
  <si>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</si>
  <si>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</si>
  <si>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</si>
  <si>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</si>
  <si>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</si>
  <si>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</si>
  <si>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</si>
  <si>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</si>
  <si>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</si>
  <si>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</si>
  <si>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</si>
  <si>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</si>
  <si>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</si>
  <si>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</si>
  <si>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</si>
  <si>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</si>
  <si>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</si>
  <si>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</si>
  <si>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</si>
  <si>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</si>
  <si>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</si>
  <si>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</si>
  <si>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</si>
  <si>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</si>
  <si>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</si>
  <si>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</si>
  <si>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</si>
  <si>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</si>
  <si>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</si>
  <si>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</si>
  <si>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</si>
  <si>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</si>
  <si>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</si>
  <si>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</si>
  <si>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</si>
  <si>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</si>
  <si>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</si>
  <si>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</si>
  <si>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</si>
  <si>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</si>
  <si>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</si>
  <si>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</si>
  <si>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</si>
  <si>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</si>
  <si>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</si>
  <si>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</si>
  <si>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</si>
  <si>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</si>
  <si>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</si>
  <si>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</si>
  <si>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</si>
  <si>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</si>
  <si>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</si>
  <si>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</si>
  <si>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</si>
  <si>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</si>
  <si>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</si>
  <si>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</si>
  <si>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</si>
  <si>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</si>
  <si>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</si>
  <si>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</si>
  <si>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</si>
  <si>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</si>
  <si>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</si>
  <si>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</si>
  <si>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</si>
  <si>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</si>
  <si>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</si>
  <si>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</si>
  <si>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</si>
  <si>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</si>
  <si>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</si>
  <si>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</si>
  <si>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</si>
  <si>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</si>
  <si>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</si>
  <si>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</si>
  <si>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</si>
  <si>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</si>
  <si>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</si>
  <si>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</si>
  <si>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</si>
  <si>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</si>
  <si>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</si>
  <si>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</si>
  <si>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</si>
  <si>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</si>
  <si>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</si>
  <si>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</si>
  <si>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</si>
  <si>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</si>
  <si>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</si>
  <si>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</si>
  <si>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</si>
  <si>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</si>
  <si>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</si>
  <si>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</si>
  <si>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</si>
  <si>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</si>
  <si>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</si>
  <si>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</si>
  <si>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</si>
  <si>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</si>
  <si>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</si>
  <si>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</si>
  <si>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</si>
  <si>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</si>
  <si>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</si>
  <si>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</si>
  <si>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</si>
  <si>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</si>
  <si>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</si>
  <si>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</si>
  <si>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</si>
  <si>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</si>
  <si>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</si>
  <si>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</si>
  <si>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</si>
  <si>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</si>
  <si>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</si>
  <si>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</si>
  <si>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</si>
  <si>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</si>
  <si>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</si>
  <si>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</si>
  <si>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</si>
  <si>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</si>
  <si>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</si>
  <si>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</si>
  <si>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</si>
  <si>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</si>
  <si>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</si>
  <si>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</si>
  <si>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</si>
  <si>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</si>
  <si>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</si>
  <si>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</si>
  <si>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</si>
  <si>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</si>
  <si>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</si>
  <si>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</si>
  <si>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</si>
  <si>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</si>
  <si>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</si>
  <si>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</si>
  <si>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</si>
  <si>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</si>
  <si>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</si>
  <si>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</si>
  <si>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</si>
  <si>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</si>
  <si>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</si>
  <si>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</si>
  <si>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</si>
  <si>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</si>
  <si>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</si>
  <si>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</si>
  <si>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</si>
  <si>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</si>
  <si>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</si>
  <si>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</si>
  <si>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</si>
  <si>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</si>
  <si>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</si>
  <si>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</si>
  <si>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</si>
  <si>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</si>
  <si>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</si>
  <si>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</si>
  <si>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</si>
  <si>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</si>
  <si>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</si>
  <si>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</si>
  <si>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</si>
  <si>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</si>
  <si>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</si>
  <si>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</si>
  <si>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</si>
  <si>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</si>
  <si>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</si>
  <si>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</si>
  <si>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</si>
  <si>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</si>
  <si>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</si>
  <si>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</si>
  <si>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</si>
  <si>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</si>
  <si>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</si>
  <si>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</si>
  <si>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</si>
  <si>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</si>
  <si>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</si>
  <si>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</si>
  <si>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</si>
  <si>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</si>
  <si>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</si>
  <si>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</si>
  <si>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</si>
  <si>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</si>
  <si>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</si>
  <si>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</si>
  <si>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</si>
  <si>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</si>
  <si>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</si>
  <si>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</si>
  <si>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</si>
  <si>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</si>
  <si>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</si>
  <si>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</si>
  <si>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</si>
  <si>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</si>
  <si>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</si>
  <si>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</si>
  <si>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</si>
  <si>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</si>
  <si>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</si>
  <si>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</si>
  <si>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</si>
  <si>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</si>
  <si>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</si>
  <si>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</si>
  <si>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</si>
  <si>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</si>
  <si>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</si>
  <si>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</si>
  <si>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</si>
  <si>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</si>
  <si>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</si>
  <si>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</si>
  <si>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</si>
  <si>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</si>
  <si>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</si>
  <si>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</si>
  <si>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</si>
  <si>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</si>
  <si>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</si>
  <si>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</si>
  <si>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</si>
  <si>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</si>
  <si>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</si>
  <si>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</si>
  <si>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</si>
  <si>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</si>
  <si>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</si>
  <si>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</si>
  <si>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</si>
  <si>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</si>
  <si>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</si>
  <si>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</si>
  <si>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</si>
  <si>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</si>
  <si>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</si>
  <si>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</si>
  <si>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</si>
  <si>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</si>
  <si>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</si>
  <si>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</si>
  <si>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</si>
  <si>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</si>
  <si>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</si>
  <si>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</si>
  <si>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</si>
  <si>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</si>
  <si>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</si>
  <si>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</si>
  <si>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</si>
  <si>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</si>
  <si>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</si>
  <si>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</si>
  <si>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</si>
  <si>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</si>
  <si>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</si>
  <si>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</si>
  <si>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</si>
  <si>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</si>
  <si>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</si>
  <si>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</si>
  <si>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</si>
  <si>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</si>
  <si>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</si>
  <si>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</si>
  <si>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</si>
  <si>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</si>
  <si>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</si>
  <si>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</si>
  <si>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</si>
  <si>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</si>
  <si>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</si>
  <si>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</si>
  <si>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</si>
  <si>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</si>
  <si>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</si>
  <si>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</si>
  <si>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</si>
  <si>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</si>
  <si>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</si>
  <si>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</si>
  <si>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</si>
  <si>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</si>
  <si>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</si>
  <si>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</si>
  <si>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</si>
  <si>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</si>
  <si>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</si>
  <si>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</si>
  <si>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</si>
  <si>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</si>
  <si>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</si>
  <si>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</si>
  <si>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</si>
  <si>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</si>
  <si>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</si>
  <si>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</si>
  <si>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</si>
  <si>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</si>
  <si>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</si>
  <si>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</si>
  <si>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</si>
  <si>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</si>
  <si>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</si>
  <si>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</si>
  <si>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</si>
  <si>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</si>
  <si>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</si>
  <si>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</si>
  <si>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</si>
  <si>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</si>
  <si>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</si>
  <si>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</si>
  <si>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</si>
  <si>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</si>
  <si>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</si>
  <si>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</si>
  <si>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</si>
  <si>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</si>
  <si>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</si>
  <si>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</si>
  <si>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</si>
  <si>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</si>
  <si>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</si>
  <si>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</si>
  <si>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</si>
  <si>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</si>
  <si>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</si>
  <si>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</si>
  <si>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</si>
  <si>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</si>
  <si>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</si>
  <si>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</si>
  <si>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</si>
  <si>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</si>
  <si>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</si>
  <si>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</si>
  <si>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</si>
  <si>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</si>
  <si>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</si>
  <si>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</si>
  <si>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</si>
  <si>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</si>
  <si>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</si>
  <si>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</si>
  <si>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</si>
  <si>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</si>
  <si>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</si>
  <si>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</si>
  <si>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</si>
  <si>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</si>
  <si>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</si>
  <si>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</si>
  <si>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</si>
  <si>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</si>
  <si>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</si>
  <si>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</si>
  <si>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</si>
  <si>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</si>
  <si>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</si>
  <si>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</si>
  <si>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</si>
  <si>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</si>
  <si>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</si>
  <si>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</si>
  <si>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</si>
  <si>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</si>
  <si>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</si>
  <si>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</si>
  <si>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</si>
  <si>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</si>
  <si>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</si>
  <si>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</si>
  <si>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</si>
  <si>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</si>
  <si>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</si>
  <si>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</si>
  <si>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</si>
  <si>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</si>
  <si>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</si>
  <si>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</si>
  <si>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</si>
  <si>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</si>
  <si>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</si>
  <si>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</si>
  <si>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</si>
  <si>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</si>
  <si>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</si>
  <si>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</si>
  <si>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</si>
  <si>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</si>
  <si>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</si>
  <si>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</si>
  <si>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</si>
  <si>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</si>
  <si>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</si>
  <si>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</si>
  <si>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</si>
  <si>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</si>
  <si>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</si>
  <si>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</si>
  <si>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</si>
  <si>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</si>
  <si>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</si>
  <si>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</si>
  <si>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</si>
  <si>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</si>
  <si>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</si>
  <si>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</si>
  <si>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</si>
  <si>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</si>
  <si>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</si>
  <si>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</si>
  <si>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</si>
  <si>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</si>
  <si>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</si>
  <si>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</si>
  <si>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</si>
  <si>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</si>
  <si>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</si>
  <si>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</si>
  <si>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</si>
  <si>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</si>
  <si>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</si>
  <si>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</si>
  <si>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</si>
  <si>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</si>
  <si>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</si>
  <si>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</si>
  <si>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</si>
  <si>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</si>
  <si>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</si>
  <si>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</si>
  <si>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</si>
  <si>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</si>
  <si>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</si>
  <si>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</si>
  <si>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</si>
  <si>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</si>
  <si>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</si>
  <si>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</si>
  <si>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</si>
  <si>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</si>
  <si>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</si>
  <si>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</si>
  <si>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</si>
  <si>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</si>
  <si>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</si>
  <si>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</si>
  <si>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</si>
  <si>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</si>
  <si>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</si>
  <si>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</si>
  <si>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</si>
  <si>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</si>
  <si>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</si>
  <si>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</si>
  <si>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</si>
  <si>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</si>
  <si>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</si>
  <si>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</si>
  <si>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</si>
  <si>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</si>
  <si>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</si>
  <si>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</si>
  <si>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</si>
  <si>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</si>
  <si>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</si>
  <si>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</si>
  <si>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</si>
  <si>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</si>
  <si>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</si>
  <si>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</si>
  <si>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</si>
  <si>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</si>
  <si>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</si>
  <si>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</si>
  <si>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</si>
  <si>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</si>
  <si>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</si>
  <si>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</si>
  <si>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</si>
  <si>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</si>
  <si>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</si>
  <si>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</si>
  <si>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</si>
  <si>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</si>
  <si>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</si>
  <si>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</si>
  <si>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</si>
  <si>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</si>
  <si>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</si>
  <si>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</si>
  <si>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</si>
  <si>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</si>
  <si>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</si>
  <si>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</si>
  <si>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</si>
  <si>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</si>
  <si>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</si>
  <si>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</si>
  <si>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</si>
  <si>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</si>
  <si>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</si>
  <si>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</si>
  <si>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</si>
  <si>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</si>
  <si>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</si>
  <si>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</si>
  <si>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</si>
  <si>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</si>
  <si>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</si>
  <si>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</si>
  <si>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</si>
  <si>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</si>
  <si>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</si>
  <si>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</si>
  <si>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</si>
  <si>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</si>
  <si>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</si>
  <si>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</si>
  <si>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</si>
  <si>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</si>
  <si>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</si>
  <si>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</si>
  <si>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</si>
  <si>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</si>
  <si>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</si>
  <si>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</si>
  <si>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</si>
  <si>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</si>
  <si>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</si>
  <si>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</si>
  <si>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</si>
  <si>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</si>
  <si>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</si>
  <si>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</si>
  <si>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</si>
  <si>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</si>
  <si>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</si>
  <si>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</si>
  <si>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</si>
  <si>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</si>
  <si>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</si>
  <si>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</si>
  <si>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</si>
  <si>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</si>
  <si>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</si>
  <si>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</si>
  <si>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</si>
  <si>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</si>
  <si>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</si>
  <si>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</si>
  <si>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</si>
  <si>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</si>
  <si>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</si>
  <si>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</si>
  <si>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</si>
  <si>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</si>
  <si>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</si>
  <si>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</si>
  <si>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</si>
  <si>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</si>
  <si>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</si>
  <si>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</si>
  <si>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</si>
  <si>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</si>
  <si>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</si>
  <si>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</si>
  <si>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</si>
  <si>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</si>
  <si>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</si>
  <si>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</si>
  <si>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</si>
  <si>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</si>
  <si>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</si>
  <si>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</si>
  <si>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</si>
  <si>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</si>
  <si>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</si>
  <si>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</si>
  <si>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</si>
  <si>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</si>
  <si>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</si>
  <si>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</si>
  <si>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</si>
  <si>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</si>
  <si>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</si>
  <si>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</si>
  <si>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</si>
  <si>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</si>
  <si>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</si>
  <si>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</si>
  <si>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</si>
  <si>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</si>
  <si>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</si>
  <si>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</si>
  <si>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</si>
  <si>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</si>
  <si>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</si>
  <si>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</si>
  <si>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</si>
  <si>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</si>
  <si>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</si>
  <si>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</si>
  <si>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</si>
  <si>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</si>
  <si>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</si>
  <si>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</si>
  <si>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</si>
  <si>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</si>
  <si>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</si>
  <si>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</si>
  <si>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</si>
  <si>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</si>
  <si>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</si>
  <si>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</si>
  <si>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</si>
  <si>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</si>
  <si>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</si>
  <si>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</si>
  <si>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</si>
  <si>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</si>
  <si>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</si>
  <si>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</si>
  <si>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</si>
  <si>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</si>
  <si>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</si>
  <si>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</si>
  <si>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</si>
  <si>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</si>
  <si>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</si>
  <si>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</si>
  <si>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</si>
  <si>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</si>
  <si>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</si>
  <si>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</si>
  <si>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</si>
  <si>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</si>
  <si>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</si>
  <si>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</si>
  <si>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</si>
  <si>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</si>
  <si>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</si>
  <si>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</si>
  <si>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</si>
  <si>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</si>
  <si>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</si>
  <si>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</si>
  <si>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</si>
  <si>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</si>
  <si>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</si>
  <si>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</si>
  <si>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</si>
  <si>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</si>
  <si>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</si>
  <si>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</si>
  <si>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</si>
  <si>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</si>
  <si>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</si>
  <si>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</si>
  <si>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</si>
  <si>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</si>
  <si>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</si>
  <si>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</si>
  <si>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</si>
  <si>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</si>
  <si>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</si>
  <si>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</si>
  <si>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</si>
  <si>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</si>
  <si>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</si>
  <si>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</si>
  <si>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</si>
  <si>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</si>
  <si>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</si>
  <si>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</si>
  <si>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</si>
  <si>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</si>
  <si>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</si>
  <si>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</si>
  <si>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</si>
  <si>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</si>
  <si>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</si>
  <si>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</si>
  <si>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</si>
  <si>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</si>
  <si>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</si>
  <si>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</si>
  <si>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</si>
  <si>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</si>
  <si>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</si>
  <si>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</si>
  <si>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</si>
  <si>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</si>
  <si>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</si>
  <si>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</si>
  <si>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</si>
  <si>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</si>
  <si>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</si>
  <si>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</si>
  <si>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</si>
  <si>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</si>
  <si>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</si>
  <si>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</si>
  <si>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</si>
  <si>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</si>
  <si>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</si>
  <si>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</si>
  <si>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</si>
  <si>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</si>
  <si>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</si>
  <si>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</si>
  <si>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</si>
  <si>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</si>
  <si>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</si>
  <si>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</si>
  <si>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</si>
  <si>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</si>
  <si>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</si>
  <si>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</si>
  <si>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</si>
  <si>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</si>
  <si>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</si>
  <si>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</si>
  <si>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</si>
  <si>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</si>
  <si>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</si>
  <si>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</si>
  <si>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</si>
  <si>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</si>
  <si>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</si>
  <si>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</si>
  <si>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</si>
  <si>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</si>
  <si>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</si>
  <si>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</si>
  <si>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</si>
  <si>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</si>
  <si>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</si>
  <si>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</si>
  <si>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</si>
  <si>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</si>
  <si>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</si>
  <si>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</si>
  <si>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</si>
  <si>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</si>
  <si>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</si>
  <si>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</si>
  <si>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</si>
  <si>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</si>
  <si>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</si>
  <si>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</si>
  <si>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</si>
  <si>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</si>
  <si>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</si>
  <si>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</si>
  <si>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</si>
  <si>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</si>
  <si>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</si>
  <si>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</si>
  <si>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</si>
  <si>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</si>
  <si>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</si>
  <si>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</si>
  <si>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</si>
  <si>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</si>
  <si>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</si>
  <si>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</si>
  <si>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</si>
  <si>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</si>
  <si>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</si>
  <si>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</si>
  <si>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</si>
  <si>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</si>
  <si>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</si>
  <si>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</si>
  <si>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</si>
  <si>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</si>
  <si>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</si>
  <si>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</si>
  <si>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</si>
  <si>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</si>
  <si>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</si>
  <si>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</si>
  <si>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</si>
  <si>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</si>
  <si>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</si>
  <si>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</si>
  <si>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</si>
  <si>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</si>
  <si>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</si>
  <si>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</si>
  <si>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</si>
  <si>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</si>
  <si>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</si>
  <si>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</si>
  <si>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</si>
  <si>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</si>
  <si>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</si>
  <si>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</si>
  <si>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</si>
  <si>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</si>
  <si>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</si>
  <si>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</si>
  <si>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</si>
  <si>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</si>
  <si>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</si>
  <si>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</si>
  <si>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</si>
  <si>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</si>
  <si>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</si>
  <si>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</si>
  <si>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</si>
  <si>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</si>
  <si>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</si>
  <si>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</si>
  <si>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</si>
  <si>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</si>
  <si>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</si>
  <si>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</si>
  <si>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</si>
  <si>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</si>
  <si>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</si>
  <si>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</si>
  <si>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</si>
  <si>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</si>
  <si>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</si>
  <si>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</si>
  <si>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</si>
  <si>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</si>
  <si>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</si>
  <si>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</si>
  <si>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</si>
  <si>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</si>
  <si>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</si>
  <si>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</si>
  <si>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</si>
  <si>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</si>
  <si>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</si>
  <si>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</si>
  <si>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</si>
  <si>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</si>
  <si>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</si>
  <si>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</si>
  <si>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</si>
  <si>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</si>
  <si>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</si>
  <si>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</si>
  <si>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</si>
  <si>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</si>
  <si>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</si>
  <si>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</si>
  <si>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</si>
  <si>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</si>
  <si>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</si>
  <si>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</si>
  <si>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</si>
  <si>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</si>
  <si>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</si>
  <si>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</si>
  <si>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</si>
  <si>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</si>
  <si>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</si>
  <si>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</si>
  <si>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</si>
  <si>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</si>
  <si>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</si>
  <si>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</si>
  <si>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</si>
  <si>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</si>
  <si>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</si>
  <si>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</si>
  <si>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</si>
  <si>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</si>
  <si>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</si>
  <si>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</si>
  <si>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</si>
  <si>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</si>
  <si>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</si>
  <si>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</si>
  <si>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</si>
  <si>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</si>
  <si>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</si>
  <si>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</si>
  <si>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</si>
  <si>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</si>
  <si>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</si>
  <si>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</si>
  <si>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</si>
  <si>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</si>
  <si>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</si>
  <si>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</si>
  <si>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</si>
  <si>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</si>
  <si>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</si>
  <si>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</si>
  <si>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</si>
  <si>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</si>
  <si>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</si>
  <si>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</si>
  <si>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</si>
  <si>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</si>
  <si>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</si>
  <si>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</si>
  <si>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</si>
  <si>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</si>
  <si>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</si>
  <si>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</si>
  <si>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</si>
  <si>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</si>
  <si>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</si>
  <si>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</si>
  <si>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</si>
  <si>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</si>
  <si>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</si>
  <si>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</si>
  <si>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</si>
  <si>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</si>
  <si>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</si>
  <si>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</si>
  <si>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</si>
  <si>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</si>
  <si>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</si>
  <si>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</si>
  <si>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</si>
  <si>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</si>
  <si>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</si>
  <si>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</si>
  <si>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</si>
  <si>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</si>
  <si>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</si>
  <si>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</si>
  <si>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</si>
  <si>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</si>
  <si>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</si>
  <si>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</si>
  <si>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</si>
  <si>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</si>
  <si>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</si>
  <si>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</si>
  <si>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</si>
  <si>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</si>
  <si>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</si>
  <si>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</si>
  <si>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</si>
  <si>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</si>
  <si>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</si>
  <si>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</si>
  <si>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</si>
  <si>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</si>
  <si>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</si>
  <si>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</si>
  <si>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</si>
  <si>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</si>
  <si>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</si>
  <si>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</si>
  <si>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</si>
  <si>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</si>
  <si>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</si>
  <si>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</si>
  <si>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</si>
  <si>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</si>
  <si>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</si>
  <si>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</si>
  <si>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</si>
  <si>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</si>
  <si>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</si>
  <si>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</si>
  <si>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</si>
  <si>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</si>
  <si>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</si>
  <si>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</si>
  <si>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</si>
  <si>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</si>
  <si>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</si>
  <si>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</si>
  <si>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</si>
  <si>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</si>
  <si>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</si>
  <si>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</si>
  <si>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</si>
  <si>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</si>
  <si>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</si>
  <si>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</si>
  <si>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</si>
  <si>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</si>
  <si>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</si>
  <si>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</si>
  <si>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</si>
  <si>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</si>
  <si>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</si>
  <si>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</si>
  <si>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</si>
  <si>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</si>
  <si>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</si>
  <si>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</si>
  <si>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</si>
  <si>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</si>
  <si>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</si>
  <si>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</si>
  <si>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</si>
  <si>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</si>
  <si>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</si>
  <si>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</si>
  <si>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</si>
  <si>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</si>
  <si>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</si>
  <si>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</si>
  <si>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</si>
  <si>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</si>
  <si>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</si>
  <si>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</si>
  <si>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</si>
  <si>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</si>
  <si>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</si>
  <si>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</si>
  <si>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</si>
  <si>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</si>
  <si>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</si>
  <si>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</si>
  <si>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</si>
  <si>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</si>
  <si>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</si>
  <si>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</si>
  <si>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</si>
  <si>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</si>
  <si>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</si>
  <si>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</si>
  <si>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</si>
  <si>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</si>
  <si>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</si>
  <si>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</si>
  <si>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</si>
  <si>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</si>
  <si>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</si>
  <si>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</si>
  <si>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</si>
  <si>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</si>
  <si>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</si>
  <si>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</si>
  <si>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</si>
  <si>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</si>
  <si>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</si>
  <si>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</si>
  <si>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</si>
  <si>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</si>
  <si>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</si>
  <si>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</si>
  <si>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</si>
  <si>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</si>
  <si>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</si>
  <si>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</si>
  <si>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</si>
  <si>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</si>
  <si>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</si>
  <si>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</si>
  <si>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</si>
  <si>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</si>
  <si>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</si>
  <si>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</si>
  <si>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</si>
  <si>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</si>
  <si>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</si>
  <si>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</si>
  <si>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</si>
  <si>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</si>
  <si>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</si>
  <si>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</si>
  <si>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</si>
  <si>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</si>
  <si>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</si>
  <si>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</si>
  <si>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</si>
  <si>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</si>
  <si>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</si>
  <si>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</si>
  <si>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</si>
  <si>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</si>
  <si>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</si>
  <si>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</si>
  <si>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</si>
  <si>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</si>
  <si>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</si>
  <si>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</si>
  <si>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</si>
  <si>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</si>
  <si>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</si>
  <si>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</si>
  <si>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</si>
  <si>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</si>
  <si>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</si>
  <si>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</si>
  <si>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</si>
  <si>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</si>
  <si>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</si>
  <si>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</si>
  <si>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</si>
  <si>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</si>
  <si>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</si>
  <si>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</si>
  <si>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</si>
  <si>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</si>
  <si>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</si>
  <si>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</si>
  <si>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</si>
  <si>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</si>
  <si>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</si>
  <si>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</si>
  <si>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</si>
  <si>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</si>
  <si>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</si>
  <si>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</si>
  <si>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</si>
  <si>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</si>
  <si>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</si>
  <si>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</si>
  <si>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</si>
  <si>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</si>
  <si>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</si>
  <si>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</si>
  <si>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</si>
  <si>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</si>
  <si>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</si>
  <si>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</si>
  <si>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</si>
  <si>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</si>
  <si>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</si>
  <si>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</si>
  <si>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</si>
  <si>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</si>
  <si>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</si>
  <si>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</si>
  <si>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</si>
  <si>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</si>
  <si>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</si>
  <si>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</si>
  <si>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</si>
  <si>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</si>
  <si>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</si>
  <si>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</si>
  <si>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</si>
  <si>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</si>
  <si>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</si>
  <si>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</si>
  <si>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</si>
  <si>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</si>
  <si>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</si>
  <si>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</si>
  <si>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</si>
  <si>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</si>
  <si>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</si>
  <si>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</si>
  <si>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</si>
  <si>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</si>
  <si>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</si>
  <si>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</si>
  <si>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</si>
  <si>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</si>
  <si>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</si>
  <si>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</si>
  <si>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</si>
  <si>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</si>
  <si>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</si>
  <si>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</si>
  <si>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</si>
  <si>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</si>
  <si>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</si>
  <si>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</si>
  <si>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</si>
  <si>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</si>
  <si>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</si>
  <si>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</si>
  <si>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</si>
  <si>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</si>
  <si>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</si>
  <si>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</si>
  <si>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</si>
  <si>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</si>
  <si>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</si>
  <si>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</si>
  <si>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</si>
  <si>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</si>
  <si>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</si>
  <si>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</si>
  <si>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</si>
  <si>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</si>
  <si>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</si>
  <si>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</si>
  <si>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</si>
  <si>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</si>
  <si>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</si>
  <si>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</si>
  <si>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</si>
  <si>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</si>
  <si>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</si>
  <si>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</si>
  <si>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</si>
  <si>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</si>
  <si>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</si>
  <si>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</si>
  <si>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</si>
  <si>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</si>
  <si>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</si>
  <si>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</si>
  <si>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</si>
  <si>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</si>
  <si>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</si>
  <si>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</si>
  <si>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</si>
  <si>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</si>
  <si>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</si>
  <si>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</si>
  <si>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</si>
  <si>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</si>
  <si>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</si>
  <si>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</si>
  <si>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</si>
  <si>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</si>
  <si>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</si>
  <si>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</si>
  <si>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</si>
  <si>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</si>
  <si>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</si>
  <si>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</si>
  <si>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</si>
  <si>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</si>
  <si>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</si>
  <si>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</si>
  <si>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</si>
  <si>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</si>
  <si>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</si>
  <si>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</si>
  <si>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</si>
  <si>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</si>
  <si>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</si>
  <si>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</si>
  <si>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</si>
  <si>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</si>
  <si>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</si>
  <si>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</si>
  <si>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</si>
  <si>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</si>
  <si>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</si>
  <si>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</si>
  <si>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</si>
  <si>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</si>
  <si>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</si>
  <si>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</si>
  <si>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</si>
  <si>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</si>
  <si>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</si>
  <si>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</si>
  <si>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</si>
  <si>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</si>
  <si>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</si>
  <si>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</si>
  <si>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</si>
  <si>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</si>
  <si>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</si>
  <si>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</si>
  <si>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</si>
  <si>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</si>
  <si>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</si>
  <si>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</si>
  <si>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</si>
  <si>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</si>
  <si>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</si>
  <si>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</si>
  <si>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</si>
  <si>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</si>
  <si>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</si>
  <si>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</si>
  <si>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</si>
  <si>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</si>
  <si>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</si>
  <si>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</si>
  <si>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</si>
  <si>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</si>
  <si>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</si>
  <si>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</si>
  <si>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</si>
  <si>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</si>
  <si>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</si>
  <si>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</si>
  <si>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</si>
  <si>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</si>
  <si>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</si>
  <si>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</si>
  <si>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</si>
  <si>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</si>
  <si>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</si>
  <si>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</si>
  <si>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</si>
  <si>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</si>
  <si>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</si>
  <si>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</si>
  <si>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</si>
  <si>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</si>
  <si>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</si>
  <si>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</si>
  <si>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</si>
  <si>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</si>
  <si>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</si>
  <si>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</si>
  <si>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</si>
  <si>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</si>
  <si>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</si>
  <si>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</si>
  <si>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</si>
  <si>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</si>
  <si>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</si>
  <si>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</si>
  <si>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</si>
  <si>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</si>
  <si>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</si>
  <si>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</si>
  <si>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</si>
  <si>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</si>
  <si>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</si>
  <si>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</si>
  <si>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</si>
  <si>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</si>
  <si>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</si>
  <si>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</si>
  <si>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</si>
  <si>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</si>
  <si>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</si>
  <si>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</si>
  <si>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</si>
  <si>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</si>
  <si>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</si>
  <si>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</si>
  <si>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</si>
  <si>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</si>
  <si>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</si>
  <si>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</si>
  <si>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</si>
  <si>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</si>
  <si>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</si>
  <si>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</si>
  <si>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</si>
  <si>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</si>
  <si>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</si>
  <si>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</si>
  <si>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</si>
  <si>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</si>
  <si>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</si>
  <si>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</si>
  <si>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</si>
  <si>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</si>
  <si>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</si>
  <si>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</si>
  <si>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</si>
  <si>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</si>
  <si>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</si>
  <si>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</si>
  <si>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</si>
  <si>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</si>
  <si>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</si>
  <si>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</si>
  <si>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</si>
  <si>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</si>
  <si>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</si>
  <si>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</si>
  <si>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</si>
  <si>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</si>
  <si>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</si>
  <si>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</si>
  <si>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</si>
  <si>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</si>
  <si>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</si>
  <si>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</si>
  <si>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</si>
  <si>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</si>
  <si>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</si>
  <si>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</si>
  <si>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</si>
  <si>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</si>
  <si>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</si>
  <si>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</si>
  <si>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</si>
  <si>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</si>
  <si>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</si>
  <si>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</si>
  <si>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</si>
  <si>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</si>
  <si>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</si>
  <si>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</si>
  <si>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</si>
  <si>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</si>
  <si>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</si>
  <si>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</si>
  <si>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</si>
  <si>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</si>
  <si>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</si>
  <si>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</si>
  <si>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</si>
  <si>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</si>
  <si>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</si>
  <si>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</si>
  <si>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</si>
  <si>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</si>
  <si>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</si>
  <si>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</si>
  <si>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</si>
  <si>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</si>
  <si>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</si>
  <si>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</si>
  <si>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</si>
  <si>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</si>
  <si>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</si>
  <si>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</si>
  <si>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</si>
  <si>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</si>
  <si>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</si>
  <si>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</si>
  <si>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</si>
  <si>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</si>
  <si>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</si>
  <si>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</si>
  <si>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</si>
  <si>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</si>
  <si>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</si>
  <si>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</si>
  <si>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</si>
  <si>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</si>
  <si>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</si>
  <si>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</si>
  <si>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</si>
  <si>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</si>
  <si>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</si>
  <si>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</si>
  <si>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</si>
  <si>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</si>
  <si>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</si>
  <si>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</si>
  <si>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</si>
  <si>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</si>
  <si>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</si>
  <si>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</si>
  <si>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</si>
  <si>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</si>
  <si>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</si>
  <si>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</si>
  <si>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</si>
  <si>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</si>
  <si>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</si>
  <si>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</si>
  <si>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</si>
  <si>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</si>
  <si>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</si>
  <si>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</si>
  <si>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</si>
  <si>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</si>
  <si>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</si>
  <si>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</si>
  <si>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</si>
  <si>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</si>
  <si>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</si>
  <si>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</si>
  <si>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</si>
  <si>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</si>
  <si>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</si>
  <si>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</si>
  <si>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</si>
  <si>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</si>
  <si>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</si>
  <si>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</si>
  <si>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</si>
  <si>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</si>
  <si>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</si>
  <si>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</si>
  <si>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</si>
  <si>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</si>
  <si>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</si>
  <si>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</si>
  <si>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</si>
  <si>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</si>
  <si>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</si>
  <si>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</si>
  <si>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</si>
  <si>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</si>
  <si>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</si>
  <si>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</si>
  <si>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</si>
  <si>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</si>
  <si>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</si>
  <si>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</si>
  <si>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</si>
  <si>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</si>
  <si>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</si>
  <si>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</si>
  <si>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</si>
  <si>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</si>
  <si>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</si>
  <si>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</si>
  <si>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</si>
  <si>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</si>
  <si>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</si>
  <si>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</si>
  <si>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</si>
  <si>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</si>
  <si>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</si>
  <si>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</si>
  <si>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</si>
  <si>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</si>
  <si>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</si>
  <si>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</si>
  <si>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</si>
  <si>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</si>
  <si>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</si>
  <si>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</si>
  <si>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</si>
  <si>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</si>
  <si>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</si>
  <si>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</si>
  <si>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</si>
  <si>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</si>
  <si>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</si>
  <si>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</si>
  <si>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</si>
  <si>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</si>
  <si>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</si>
  <si>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</si>
  <si>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</si>
  <si>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</si>
  <si>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</si>
  <si>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</si>
  <si>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</si>
  <si>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</si>
  <si>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</si>
  <si>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</si>
  <si>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</si>
  <si>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</si>
  <si>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</si>
  <si>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</si>
  <si>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</si>
  <si>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</si>
  <si>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</si>
  <si>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</si>
  <si>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</si>
  <si>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</si>
  <si>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</si>
  <si>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</si>
  <si>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</si>
  <si>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</si>
  <si>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</si>
  <si>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</si>
  <si>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</si>
  <si>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</si>
  <si>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</si>
  <si>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</si>
  <si>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</si>
  <si>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</si>
  <si>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</si>
  <si>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</si>
  <si>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</si>
  <si>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</si>
  <si>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</si>
  <si>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</si>
  <si>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</si>
  <si>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</si>
  <si>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</si>
  <si>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</si>
  <si>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</si>
  <si>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</si>
  <si>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</si>
  <si>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</si>
  <si>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</si>
  <si>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</si>
  <si>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</si>
  <si>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</si>
  <si>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</si>
  <si>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</si>
  <si>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</si>
  <si>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</si>
  <si>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</si>
  <si>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</si>
  <si>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</si>
  <si>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</si>
  <si>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</si>
  <si>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</si>
  <si>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</si>
  <si>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</si>
  <si>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</si>
  <si>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</si>
  <si>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</si>
  <si>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</si>
  <si>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</si>
  <si>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</si>
  <si>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</si>
  <si>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</si>
  <si>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</si>
  <si>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</si>
  <si>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</si>
  <si>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</si>
  <si>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</si>
  <si>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</si>
  <si>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</si>
  <si>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</si>
  <si>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</si>
  <si>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</si>
  <si>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</si>
  <si>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</si>
  <si>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</si>
  <si>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</si>
  <si>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</si>
  <si>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</si>
  <si>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</si>
  <si>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</si>
  <si>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</si>
  <si>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</si>
  <si>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</si>
  <si>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</si>
  <si>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</si>
  <si>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</si>
  <si>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</si>
  <si>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</si>
  <si>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</si>
  <si>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</si>
  <si>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</si>
  <si>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</si>
  <si>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</si>
  <si>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</si>
  <si>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</si>
  <si>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</si>
  <si>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</si>
  <si>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</si>
  <si>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</si>
  <si>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</si>
  <si>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</si>
  <si>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</si>
  <si>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</si>
  <si>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</si>
  <si>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</si>
  <si>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</si>
  <si>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</si>
  <si>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</si>
  <si>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</si>
  <si>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</si>
  <si>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</si>
  <si>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</si>
  <si>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</si>
  <si>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</si>
  <si>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</si>
  <si>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</si>
  <si>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</si>
  <si>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</si>
  <si>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</si>
  <si>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</si>
  <si>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</si>
  <si>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</si>
  <si>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</si>
  <si>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</si>
  <si>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</si>
  <si>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</si>
  <si>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</si>
  <si>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</si>
  <si>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</si>
  <si>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</si>
  <si>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</si>
  <si>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</si>
  <si>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</si>
  <si>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</si>
  <si>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</si>
  <si>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</si>
  <si>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</si>
  <si>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</si>
  <si>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</si>
  <si>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</si>
  <si>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</si>
  <si>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</si>
  <si>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</si>
  <si>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</si>
  <si>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</si>
  <si>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</si>
  <si>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</si>
  <si>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</si>
  <si>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</si>
  <si>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</si>
  <si>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</si>
  <si>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</si>
  <si>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</si>
  <si>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</si>
  <si>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</si>
  <si>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</si>
  <si>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</si>
  <si>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</si>
  <si>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</si>
  <si>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</si>
  <si>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</si>
  <si>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</si>
  <si>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</si>
  <si>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</si>
  <si>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</si>
  <si>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</si>
  <si>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</si>
  <si>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</si>
  <si>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</si>
  <si>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</si>
  <si>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</si>
  <si>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</si>
  <si>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</si>
  <si>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</si>
  <si>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</si>
  <si>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</si>
  <si>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</si>
  <si>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</si>
  <si>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</si>
  <si>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</si>
  <si>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</si>
  <si>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</si>
  <si>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</si>
  <si>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</si>
  <si>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</si>
  <si>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</si>
  <si>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</si>
  <si>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</si>
  <si>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</si>
  <si>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</si>
  <si>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</si>
  <si>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</si>
  <si>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</si>
  <si>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</si>
  <si>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</si>
  <si>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</si>
  <si>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</si>
  <si>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</si>
  <si>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</si>
  <si>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</si>
  <si>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</si>
  <si>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</si>
  <si>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</si>
  <si>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</si>
  <si>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</si>
  <si>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</si>
  <si>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</si>
  <si>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</si>
  <si>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</si>
  <si>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</si>
  <si>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</si>
  <si>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</si>
  <si>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</si>
  <si>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</si>
  <si>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</si>
  <si>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</si>
  <si>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</si>
  <si>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</si>
  <si>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</si>
  <si>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</si>
  <si>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</si>
  <si>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</si>
  <si>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</si>
  <si>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</si>
  <si>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</si>
  <si>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</si>
  <si>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</si>
  <si>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</si>
  <si>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</si>
  <si>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</si>
  <si>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</si>
  <si>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</si>
  <si>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</si>
  <si>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</si>
  <si>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</si>
  <si>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</si>
  <si>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</si>
  <si>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</si>
  <si>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</si>
  <si>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</si>
  <si>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</si>
  <si>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</si>
  <si>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</si>
  <si>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</si>
  <si>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</si>
  <si>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</si>
  <si>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</si>
  <si>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</si>
  <si>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</si>
  <si>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</si>
  <si>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</si>
  <si>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</si>
  <si>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</si>
  <si>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</si>
  <si>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</si>
  <si>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</si>
  <si>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</si>
  <si>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</si>
  <si>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</si>
  <si>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</si>
  <si>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</si>
  <si>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</si>
  <si>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</si>
  <si>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</si>
  <si>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</si>
  <si>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</si>
  <si>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</si>
  <si>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</si>
  <si>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</si>
  <si>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</si>
  <si>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</si>
  <si>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</si>
  <si>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</si>
  <si>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</si>
  <si>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</si>
  <si>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</si>
  <si>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</si>
  <si>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</si>
  <si>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</si>
  <si>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</si>
  <si>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</si>
  <si>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</si>
  <si>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</si>
  <si>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</si>
  <si>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</si>
  <si>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</si>
  <si>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</si>
  <si>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</si>
  <si>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</si>
  <si>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</si>
  <si>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</si>
  <si>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</si>
  <si>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</si>
  <si>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</si>
  <si>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</si>
  <si>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</si>
  <si>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</si>
  <si>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</si>
  <si>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</si>
  <si>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</si>
  <si>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</si>
  <si>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</si>
  <si>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</si>
  <si>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</si>
  <si>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</si>
  <si>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</si>
  <si>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</si>
  <si>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</si>
  <si>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</si>
  <si>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</si>
  <si>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</si>
  <si>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</si>
  <si>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</si>
  <si>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</si>
  <si>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</si>
  <si>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</si>
  <si>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</si>
  <si>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</si>
  <si>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</si>
  <si>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</si>
  <si>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</si>
  <si>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</si>
  <si>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</si>
  <si>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</si>
  <si>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</si>
  <si>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</si>
  <si>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</si>
  <si>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</si>
  <si>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</si>
  <si>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</si>
  <si>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</si>
  <si>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</si>
  <si>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</si>
  <si>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</si>
  <si>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</si>
  <si>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</si>
  <si>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</si>
  <si>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</si>
  <si>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</si>
  <si>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</si>
  <si>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</si>
  <si>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</si>
  <si>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</si>
  <si>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</si>
  <si>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</si>
  <si>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</si>
  <si>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</si>
  <si>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</si>
  <si>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</si>
  <si>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</si>
  <si>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</si>
  <si>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</si>
  <si>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</si>
  <si>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</si>
  <si>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</si>
  <si>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</si>
  <si>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</si>
  <si>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</si>
  <si>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</si>
  <si>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</si>
  <si>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</si>
  <si>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</si>
  <si>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</si>
  <si>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</si>
  <si>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</si>
  <si>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</si>
  <si>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</si>
  <si>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</si>
  <si>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</si>
  <si>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</si>
  <si>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</si>
  <si>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</si>
  <si>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</si>
  <si>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</si>
  <si>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</si>
  <si>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</si>
  <si>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</si>
  <si>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</si>
  <si>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</si>
  <si>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</si>
  <si>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</si>
  <si>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</si>
  <si>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</si>
  <si>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</si>
  <si>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</si>
  <si>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</si>
  <si>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</si>
  <si>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</si>
  <si>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</si>
  <si>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</si>
  <si>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</si>
  <si>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</si>
  <si>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</si>
  <si>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</si>
  <si>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</si>
  <si>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</si>
  <si>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</si>
  <si>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</si>
  <si>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</si>
  <si>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</si>
  <si>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</si>
  <si>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</si>
  <si>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</si>
  <si>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</si>
  <si>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</si>
  <si>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</si>
  <si>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</si>
  <si>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</si>
  <si>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</si>
  <si>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</si>
  <si>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</si>
  <si>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</si>
  <si>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</si>
  <si>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</si>
  <si>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</si>
  <si>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</si>
  <si>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</si>
  <si>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</si>
  <si>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</si>
  <si>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</si>
  <si>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</si>
  <si>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</si>
  <si>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</si>
  <si>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</si>
  <si>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</si>
  <si>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</si>
  <si>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</si>
  <si>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</si>
  <si>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</si>
  <si>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</si>
  <si>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</si>
  <si>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</si>
  <si>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</si>
  <si>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</si>
  <si>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</si>
  <si>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</si>
  <si>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</si>
  <si>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</si>
  <si>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</si>
  <si>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</si>
  <si>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</si>
  <si>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</si>
  <si>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</si>
  <si>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</si>
  <si>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</si>
  <si>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</si>
  <si>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</si>
  <si>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</si>
  <si>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</si>
  <si>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</si>
  <si>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</si>
  <si>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</si>
  <si>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</si>
  <si>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</si>
  <si>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</si>
  <si>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</si>
  <si>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</si>
  <si>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</si>
  <si>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</si>
  <si>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</si>
  <si>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</si>
  <si>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</si>
  <si>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</si>
  <si>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</si>
  <si>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</si>
  <si>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</si>
  <si>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</si>
  <si>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</si>
  <si>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</si>
  <si>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</si>
  <si>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</si>
  <si>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</si>
  <si>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</si>
  <si>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</si>
  <si>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</si>
  <si>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</si>
  <si>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</si>
  <si>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</si>
  <si>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</si>
  <si>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</si>
  <si>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</si>
  <si>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</si>
  <si>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</si>
  <si>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</si>
  <si>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</si>
  <si>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</si>
  <si>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</si>
  <si>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</si>
  <si>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</si>
  <si>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</si>
  <si>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</si>
  <si>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</si>
  <si>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</si>
  <si>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</si>
  <si>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</si>
  <si>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</si>
  <si>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</si>
  <si>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</si>
  <si>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</si>
  <si>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</si>
  <si>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</si>
  <si>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</si>
  <si>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</si>
  <si>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</si>
  <si>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</si>
  <si>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</si>
  <si>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</si>
  <si>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</si>
  <si>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</si>
  <si>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</si>
  <si>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</si>
  <si>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</si>
  <si>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</si>
  <si>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</si>
  <si>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</si>
  <si>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</si>
  <si>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</si>
  <si>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</si>
  <si>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</si>
  <si>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</si>
  <si>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</si>
  <si>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</si>
  <si>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</si>
  <si>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</si>
  <si>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</si>
  <si>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</si>
  <si>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</si>
  <si>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</si>
  <si>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</si>
  <si>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</si>
  <si>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</si>
  <si>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</si>
  <si>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</si>
  <si>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</si>
  <si>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</si>
  <si>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</si>
  <si>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</si>
  <si>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</si>
  <si>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</si>
  <si>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</si>
  <si>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</si>
  <si>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</si>
  <si>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</si>
  <si>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</si>
  <si>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</si>
  <si>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</si>
  <si>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</si>
  <si>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</si>
  <si>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</si>
  <si>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</si>
  <si>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</si>
  <si>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</si>
  <si>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</si>
  <si>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</si>
  <si>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</si>
  <si>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</si>
  <si>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</si>
  <si>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</si>
  <si>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</si>
  <si>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</si>
  <si>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</si>
  <si>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</si>
  <si>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</si>
  <si>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</si>
  <si>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</si>
  <si>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</si>
  <si>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</si>
  <si>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</si>
  <si>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</si>
  <si>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</si>
  <si>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</si>
  <si>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</si>
  <si>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</si>
  <si>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</si>
  <si>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</si>
  <si>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</si>
  <si>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</si>
  <si>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</si>
  <si>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</si>
  <si>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</si>
  <si>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</si>
  <si>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</si>
  <si>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</si>
  <si>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</si>
  <si>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</si>
  <si>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</si>
  <si>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</si>
  <si>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</si>
  <si>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</si>
  <si>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</si>
  <si>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</si>
  <si>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</si>
  <si>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</si>
  <si>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</si>
  <si>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</si>
  <si>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</si>
  <si>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</si>
  <si>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</si>
  <si>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</si>
  <si>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</si>
  <si>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</si>
  <si>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</si>
  <si>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</si>
  <si>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</si>
  <si>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</si>
  <si>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</si>
  <si>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</si>
  <si>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</si>
  <si>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</si>
  <si>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</si>
  <si>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</si>
  <si>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</si>
  <si>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</si>
  <si>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</si>
  <si>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</si>
  <si>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</si>
  <si>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</si>
  <si>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</si>
  <si>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</si>
  <si>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</si>
  <si>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</si>
  <si>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</si>
  <si>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</si>
  <si>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</si>
  <si>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</si>
  <si>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</si>
  <si>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</si>
  <si>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</si>
  <si>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</si>
  <si>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</si>
  <si>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</si>
  <si>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</si>
  <si>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</si>
  <si>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</si>
  <si>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</si>
  <si>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</si>
  <si>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</si>
  <si>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</si>
  <si>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</si>
  <si>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</si>
  <si>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</si>
  <si>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</si>
  <si>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</si>
  <si>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</si>
  <si>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</si>
  <si>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</si>
  <si>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</si>
  <si>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</si>
  <si>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</si>
  <si>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</si>
  <si>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</si>
  <si>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</si>
  <si>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</si>
  <si>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</si>
  <si>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</si>
  <si>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</si>
  <si>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</si>
  <si>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</si>
  <si>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</si>
  <si>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</si>
  <si>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</si>
  <si>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</si>
  <si>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</si>
  <si>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</si>
  <si>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</si>
  <si>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</si>
  <si>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</si>
  <si>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</si>
  <si>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</si>
  <si>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</si>
  <si>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</si>
  <si>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</si>
  <si>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</si>
  <si>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</si>
  <si>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</si>
  <si>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</si>
  <si>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</si>
  <si>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</si>
  <si>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</si>
  <si>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</si>
  <si>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</si>
  <si>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</si>
  <si>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</si>
  <si>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</si>
  <si>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</si>
  <si>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</si>
  <si>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</si>
  <si>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</si>
  <si>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</si>
  <si>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</si>
  <si>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</si>
  <si>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</si>
  <si>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</si>
  <si>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</si>
  <si>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</si>
  <si>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</si>
  <si>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</si>
  <si>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</si>
  <si>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</si>
  <si>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</si>
  <si>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</si>
  <si>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</si>
  <si>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</si>
  <si>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</si>
  <si>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</si>
  <si>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</si>
  <si>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</si>
  <si>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</si>
  <si>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</si>
  <si>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</si>
  <si>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</si>
  <si>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</si>
  <si>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</si>
  <si>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</si>
  <si>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</si>
  <si>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</si>
  <si>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</si>
  <si>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</si>
  <si>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</si>
  <si>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</si>
  <si>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</si>
  <si>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</si>
  <si>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</si>
  <si>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</si>
  <si>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</si>
  <si>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</si>
  <si>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</si>
  <si>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</si>
  <si>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</si>
  <si>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</si>
  <si>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</si>
  <si>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</si>
  <si>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</si>
  <si>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</si>
  <si>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</si>
  <si>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</si>
  <si>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</si>
  <si>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</si>
  <si>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</si>
  <si>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</si>
  <si>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</si>
  <si>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</si>
  <si>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</si>
  <si>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</si>
  <si>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</si>
  <si>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</si>
  <si>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</si>
  <si>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</si>
  <si>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</si>
  <si>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</si>
  <si>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</si>
  <si>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</si>
  <si>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</si>
  <si>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</si>
  <si>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</si>
  <si>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</si>
  <si>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</si>
  <si>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</si>
  <si>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</si>
  <si>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</si>
  <si>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</si>
  <si>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</si>
  <si>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</si>
  <si>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</si>
  <si>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</si>
  <si>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</si>
  <si>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</si>
  <si>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</si>
  <si>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</si>
  <si>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</si>
  <si>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</si>
  <si>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</si>
  <si>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</si>
  <si>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</si>
  <si>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</si>
  <si>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</si>
  <si>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</si>
  <si>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</si>
  <si>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</si>
  <si>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</si>
  <si>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</si>
  <si>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</si>
  <si>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</si>
  <si>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</si>
  <si>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</si>
  <si>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</si>
  <si>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</si>
  <si>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</si>
  <si>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</si>
  <si>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</si>
  <si>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</si>
  <si>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</si>
  <si>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</si>
  <si>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</si>
  <si>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</si>
  <si>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</si>
  <si>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</si>
  <si>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</si>
  <si>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</si>
  <si>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</si>
  <si>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</si>
  <si>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</si>
  <si>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</si>
  <si>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</si>
  <si>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</si>
  <si>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</si>
  <si>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</si>
  <si>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</si>
  <si>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</si>
  <si>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</si>
  <si>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</si>
  <si>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</si>
  <si>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</si>
  <si>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</si>
  <si>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</si>
  <si>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</si>
  <si>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</si>
  <si>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</si>
  <si>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</si>
  <si>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</si>
  <si>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</si>
  <si>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</si>
  <si>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</si>
  <si>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</si>
  <si>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</si>
  <si>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</si>
  <si>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</si>
  <si>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</si>
  <si>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</si>
  <si>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</si>
  <si>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</si>
  <si>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</si>
  <si>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</si>
  <si>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</si>
  <si>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</si>
  <si>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</si>
  <si>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</si>
  <si>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</si>
  <si>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</si>
  <si>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</si>
  <si>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</si>
  <si>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</si>
  <si>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</si>
  <si>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</si>
  <si>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</si>
  <si>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</si>
  <si>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</si>
  <si>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</si>
  <si>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</si>
  <si>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</si>
  <si>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</si>
  <si>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</si>
  <si>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</si>
  <si>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</si>
  <si>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</si>
  <si>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</si>
  <si>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</si>
  <si>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</si>
  <si>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</si>
  <si>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</si>
  <si>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</si>
  <si>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</si>
  <si>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</si>
  <si>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</si>
  <si>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</si>
  <si>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</si>
  <si>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</si>
  <si>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</si>
  <si>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</si>
  <si>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</si>
  <si>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</si>
  <si>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</si>
  <si>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</si>
  <si>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</si>
  <si>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</si>
  <si>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</si>
  <si>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</si>
  <si>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</si>
  <si>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</si>
  <si>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</si>
  <si>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</si>
  <si>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</si>
  <si>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</si>
  <si>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</si>
  <si>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</si>
  <si>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</si>
  <si>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</si>
  <si>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</si>
  <si>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</si>
  <si>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</si>
  <si>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</si>
  <si>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</si>
  <si>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</si>
  <si>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</si>
  <si>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</si>
  <si>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</si>
  <si>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</si>
  <si>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</si>
  <si>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</si>
  <si>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</si>
  <si>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</si>
  <si>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</si>
  <si>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</si>
  <si>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</si>
  <si>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</si>
  <si>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</si>
  <si>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</si>
  <si>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</si>
  <si>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</si>
  <si>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</si>
  <si>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</si>
  <si>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</si>
  <si>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</si>
  <si>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</si>
  <si>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</si>
  <si>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</si>
  <si>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</si>
  <si>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</si>
  <si>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</si>
  <si>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</si>
  <si>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</si>
  <si>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</si>
  <si>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</si>
  <si>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</si>
  <si>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</si>
  <si>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</si>
  <si>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</si>
  <si>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</si>
  <si>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</si>
  <si>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</si>
  <si>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</si>
  <si>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</si>
  <si>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</si>
  <si>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</si>
  <si>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</si>
  <si>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</si>
  <si>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</si>
  <si>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</si>
  <si>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</si>
  <si>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</si>
  <si>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</si>
  <si>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</si>
  <si>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</si>
  <si>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</si>
  <si>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</si>
  <si>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</si>
  <si>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</si>
  <si>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</si>
  <si>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</si>
  <si>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</si>
  <si>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</si>
  <si>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</si>
  <si>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</si>
  <si>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</si>
  <si>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</si>
  <si>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</si>
  <si>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</si>
  <si>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</si>
  <si>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</si>
  <si>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</si>
  <si>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</si>
  <si>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</si>
  <si>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</si>
  <si>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</si>
  <si>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</si>
  <si>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</si>
  <si>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</si>
  <si>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</si>
  <si>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</si>
  <si>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</si>
  <si>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</si>
  <si>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</si>
  <si>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</si>
  <si>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</si>
  <si>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</si>
  <si>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</si>
  <si>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</si>
  <si>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</si>
  <si>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</si>
  <si>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</si>
  <si>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</si>
  <si>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</si>
  <si>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</si>
  <si>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</si>
  <si>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</si>
  <si>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</si>
  <si>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</si>
  <si>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</si>
  <si>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</si>
  <si>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</si>
  <si>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</si>
  <si>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</si>
  <si>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</si>
  <si>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</si>
  <si>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</si>
  <si>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</si>
  <si>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</si>
  <si>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</si>
  <si>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</si>
  <si>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</si>
  <si>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</si>
  <si>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</si>
  <si>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</si>
  <si>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</si>
  <si>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</si>
  <si>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</si>
  <si>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</si>
  <si>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</si>
  <si>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</si>
  <si>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</si>
  <si>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</si>
  <si>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</si>
  <si>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</si>
  <si>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</si>
  <si>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</si>
  <si>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</si>
  <si>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</si>
  <si>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</si>
  <si>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</si>
  <si>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</si>
  <si>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</si>
  <si>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</si>
  <si>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</si>
  <si>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</si>
  <si>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</si>
  <si>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</si>
  <si>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</si>
  <si>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</si>
  <si>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</si>
  <si>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</si>
  <si>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</si>
  <si>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</si>
  <si>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</si>
  <si>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</si>
  <si>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</si>
  <si>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</si>
  <si>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</si>
  <si>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</si>
  <si>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</si>
  <si>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</si>
  <si>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</si>
  <si>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</si>
  <si>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</si>
  <si>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</si>
  <si>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</si>
  <si>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</si>
  <si>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</si>
  <si>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</si>
  <si>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</si>
  <si>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</si>
  <si>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</si>
  <si>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</si>
  <si>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</si>
  <si>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</si>
  <si>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</si>
  <si>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</si>
  <si>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</si>
  <si>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</si>
  <si>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</si>
  <si>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</si>
  <si>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</si>
  <si>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</si>
  <si>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</si>
  <si>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</si>
  <si>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</si>
  <si>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</si>
  <si>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</si>
  <si>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</si>
  <si>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</si>
  <si>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</si>
  <si>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</si>
  <si>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</si>
  <si>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</si>
  <si>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</si>
  <si>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</si>
  <si>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</si>
  <si>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</si>
  <si>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</si>
  <si>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</si>
  <si>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</si>
  <si>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</si>
  <si>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</si>
  <si>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</si>
  <si>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</si>
  <si>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</si>
  <si>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</si>
  <si>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</si>
  <si>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</si>
  <si>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</si>
  <si>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</si>
  <si>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</si>
  <si>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</si>
  <si>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</si>
  <si>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</si>
  <si>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</si>
  <si>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</si>
  <si>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</si>
  <si>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</si>
  <si>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</si>
  <si>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</si>
  <si>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</si>
  <si>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</si>
  <si>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</si>
  <si>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</si>
  <si>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</si>
  <si>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</si>
  <si>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</si>
  <si>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</si>
  <si>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</si>
  <si>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</si>
  <si>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</si>
  <si>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</si>
  <si>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</si>
  <si>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</si>
  <si>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</si>
  <si>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</si>
  <si>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</si>
  <si>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</si>
  <si>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</si>
  <si>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</si>
  <si>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</si>
  <si>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</si>
  <si>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</si>
  <si>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</si>
  <si>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</si>
  <si>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</si>
  <si>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</si>
  <si>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</si>
  <si>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</si>
  <si>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</si>
  <si>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</si>
  <si>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</si>
  <si>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</si>
  <si>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</si>
  <si>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</si>
  <si>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</si>
  <si>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</si>
  <si>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</si>
  <si>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</si>
  <si>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</si>
  <si>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</si>
  <si>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</si>
  <si>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</si>
  <si>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</si>
  <si>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</si>
  <si>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</si>
  <si>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</si>
  <si>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</si>
  <si>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</si>
  <si>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</si>
  <si>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</si>
  <si>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</si>
  <si>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</si>
  <si>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</si>
  <si>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</si>
  <si>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</si>
  <si>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</si>
  <si>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</si>
  <si>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</si>
  <si>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</si>
  <si>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</si>
  <si>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</si>
  <si>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</si>
  <si>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</si>
  <si>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</si>
  <si>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</si>
  <si>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</si>
  <si>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</si>
  <si>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</si>
  <si>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</si>
  <si>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</si>
  <si>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</si>
  <si>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</si>
  <si>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</si>
  <si>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</si>
  <si>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</si>
  <si>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</si>
  <si>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</si>
  <si>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</si>
  <si>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</si>
  <si>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</si>
  <si>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</si>
  <si>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</si>
  <si>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</si>
  <si>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</si>
  <si>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</si>
  <si>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</si>
  <si>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</si>
  <si>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</si>
  <si>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</si>
  <si>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</si>
  <si>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</si>
  <si>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</si>
  <si>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</si>
  <si>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</si>
  <si>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</si>
  <si>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</si>
  <si>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</si>
  <si>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</si>
  <si>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</si>
  <si>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</si>
  <si>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</si>
  <si>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</si>
  <si>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</si>
  <si>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</si>
  <si>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</si>
  <si>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</si>
  <si>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</si>
  <si>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</si>
  <si>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</si>
  <si>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</si>
  <si>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</si>
  <si>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</si>
  <si>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</si>
  <si>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</si>
  <si>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</si>
  <si>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</si>
  <si>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</si>
  <si>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</si>
  <si>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</si>
  <si>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</si>
  <si>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</si>
  <si>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</si>
  <si>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</si>
  <si>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</si>
  <si>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</si>
  <si>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</si>
  <si>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</si>
  <si>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</si>
  <si>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</si>
  <si>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</si>
  <si>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</si>
  <si>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</si>
  <si>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</si>
  <si>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</si>
  <si>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</si>
  <si>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</si>
  <si>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</si>
  <si>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</si>
  <si>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</si>
  <si>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</si>
  <si>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</si>
  <si>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</si>
  <si>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</si>
  <si>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</si>
  <si>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</si>
  <si>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</si>
  <si>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</si>
  <si>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</si>
  <si>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</si>
  <si>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</si>
  <si>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</si>
  <si>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</si>
  <si>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</si>
  <si>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</si>
  <si>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</si>
  <si>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</si>
  <si>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</si>
  <si>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</si>
  <si>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</si>
  <si>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</si>
  <si>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</si>
  <si>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</si>
  <si>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</si>
  <si>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</si>
  <si>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</si>
  <si>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</si>
  <si>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</si>
  <si>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</si>
  <si>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</si>
  <si>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</si>
  <si>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</si>
  <si>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</si>
  <si>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</si>
  <si>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</si>
  <si>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</si>
  <si>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</si>
  <si>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</si>
  <si>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</si>
  <si>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</si>
  <si>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</si>
  <si>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</si>
  <si>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</si>
  <si>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</si>
  <si>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</si>
  <si>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</si>
  <si>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</si>
  <si>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</si>
  <si>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</si>
  <si>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</si>
  <si>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</si>
  <si>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</si>
  <si>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</si>
  <si>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</si>
  <si>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</si>
  <si>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</si>
  <si>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</si>
  <si>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</si>
  <si>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</si>
  <si>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</si>
  <si>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</si>
  <si>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</si>
  <si>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</si>
  <si>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</si>
  <si>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</si>
  <si>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</si>
  <si>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</si>
  <si>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</si>
  <si>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</si>
  <si>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</si>
  <si>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</si>
  <si>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</si>
  <si>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</si>
  <si>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</si>
  <si>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</si>
  <si>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</si>
  <si>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</si>
  <si>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</si>
  <si>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</si>
  <si>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</si>
  <si>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</si>
  <si>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</si>
  <si>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</si>
  <si>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</si>
  <si>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</si>
  <si>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</si>
  <si>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</si>
  <si>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</si>
  <si>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</si>
  <si>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</si>
  <si>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</si>
  <si>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</si>
  <si>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</si>
  <si>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</si>
  <si>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</si>
  <si>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</si>
  <si>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</si>
  <si>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</si>
  <si>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</si>
  <si>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</si>
  <si>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</si>
  <si>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</si>
  <si>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</si>
  <si>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</si>
  <si>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</si>
  <si>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</si>
  <si>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</si>
  <si>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</si>
  <si>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</si>
  <si>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</si>
  <si>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</si>
  <si>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</si>
  <si>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</si>
  <si>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</si>
  <si>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</si>
  <si>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</si>
  <si>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</si>
  <si>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</si>
  <si>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</si>
  <si>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</si>
  <si>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</si>
  <si>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</si>
  <si>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</si>
  <si>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</si>
  <si>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</si>
  <si>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</si>
  <si>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</si>
  <si>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</si>
  <si>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</si>
  <si>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</si>
  <si>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</si>
  <si>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</si>
  <si>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</si>
  <si>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</si>
  <si>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</si>
  <si>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</si>
  <si>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</si>
  <si>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</si>
  <si>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</si>
  <si>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</si>
  <si>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</si>
  <si>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</si>
  <si>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</si>
  <si>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</si>
  <si>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</si>
  <si>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</si>
  <si>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</si>
  <si>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</si>
  <si>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</si>
  <si>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</si>
  <si>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</si>
  <si>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</si>
  <si>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</si>
  <si>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</si>
  <si>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</si>
  <si>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</si>
  <si>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</si>
  <si>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</si>
  <si>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</si>
  <si>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</si>
  <si>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</si>
  <si>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</si>
  <si>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</si>
  <si>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</si>
  <si>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</si>
  <si>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</si>
  <si>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</si>
  <si>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</si>
  <si>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</si>
  <si>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</si>
  <si>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</si>
  <si>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</si>
  <si>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</si>
  <si>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</si>
  <si>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</si>
  <si>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</si>
  <si>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</si>
  <si>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</si>
  <si>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</si>
  <si>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</si>
  <si>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</si>
  <si>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</si>
  <si>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</si>
  <si>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</si>
  <si>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</si>
  <si>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</si>
  <si>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</si>
  <si>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</si>
  <si>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</si>
  <si>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</si>
  <si>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</si>
  <si>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</si>
  <si>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</si>
  <si>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</si>
  <si>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</si>
  <si>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</si>
  <si>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</si>
  <si>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</si>
  <si>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</si>
  <si>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</si>
  <si>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</si>
  <si>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</si>
  <si>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</si>
  <si>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</si>
  <si>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</si>
  <si>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</si>
  <si>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</si>
  <si>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</si>
  <si>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</si>
  <si>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</si>
  <si>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</si>
  <si>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</si>
  <si>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</si>
  <si>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</si>
  <si>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</si>
  <si>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</si>
  <si>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</si>
  <si>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</si>
  <si>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</si>
  <si>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</si>
  <si>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</si>
  <si>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</si>
  <si>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</si>
  <si>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</si>
  <si>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</si>
  <si>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</si>
  <si>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</si>
  <si>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</si>
  <si>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</si>
  <si>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</si>
  <si>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</si>
  <si>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</si>
  <si>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</si>
  <si>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</si>
  <si>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</si>
  <si>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</si>
  <si>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</si>
  <si>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</si>
  <si>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</si>
  <si>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</si>
  <si>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</si>
  <si>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</si>
  <si>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</si>
  <si>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</si>
  <si>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</si>
  <si>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</si>
  <si>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</si>
  <si>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</si>
  <si>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</si>
  <si>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</si>
  <si>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</si>
  <si>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</si>
  <si>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</si>
  <si>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</si>
  <si>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</si>
  <si>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</si>
  <si>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</si>
  <si>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</si>
  <si>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</si>
  <si>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</si>
  <si>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</si>
  <si>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</si>
  <si>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</si>
  <si>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</si>
  <si>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</si>
  <si>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</si>
  <si>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</si>
  <si>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</si>
  <si>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</si>
  <si>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</si>
  <si>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</si>
  <si>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</si>
  <si>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</si>
  <si>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</si>
  <si>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</si>
  <si>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</si>
  <si>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</si>
  <si>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</si>
  <si>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</si>
  <si>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</si>
  <si>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</si>
  <si>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</si>
  <si>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</si>
  <si>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</si>
  <si>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</si>
  <si>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</si>
  <si>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</si>
  <si>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</si>
  <si>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</si>
  <si>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</si>
  <si>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</si>
  <si>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</si>
  <si>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</si>
  <si>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</si>
  <si>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</si>
  <si>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</si>
  <si>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</si>
  <si>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</si>
  <si>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</si>
  <si>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</si>
  <si>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</si>
  <si>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</si>
  <si>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</si>
  <si>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</si>
  <si>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</si>
  <si>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</si>
  <si>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</si>
  <si>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</si>
  <si>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</si>
  <si>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</si>
  <si>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</si>
  <si>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</si>
  <si>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</si>
  <si>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</si>
  <si>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</si>
  <si>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</si>
  <si>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</si>
  <si>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</si>
  <si>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</si>
  <si>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</si>
  <si>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</si>
  <si>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</si>
  <si>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</si>
  <si>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</si>
  <si>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</si>
  <si>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</si>
  <si>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</si>
  <si>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</si>
  <si>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</si>
  <si>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</si>
  <si>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</si>
  <si>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</si>
  <si>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</si>
  <si>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</si>
  <si>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</si>
  <si>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</si>
  <si>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</si>
  <si>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</si>
  <si>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</si>
  <si>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</si>
  <si>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</si>
  <si>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</si>
  <si>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</si>
  <si>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</si>
  <si>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</si>
  <si>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</si>
  <si>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</si>
  <si>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</si>
  <si>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</si>
  <si>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</si>
  <si>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</si>
  <si>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</si>
  <si>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</si>
  <si>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</si>
  <si>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</si>
  <si>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</si>
  <si>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</si>
  <si>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</si>
  <si>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</si>
  <si>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</si>
  <si>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</si>
  <si>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</si>
  <si>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</si>
  <si>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</si>
  <si>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</si>
  <si>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</si>
  <si>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</si>
  <si>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</si>
  <si>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</si>
  <si>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</si>
  <si>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</si>
  <si>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</si>
  <si>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</si>
  <si>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</si>
  <si>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</si>
  <si>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</si>
  <si>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</si>
  <si>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</si>
  <si>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</si>
  <si>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</si>
  <si>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</si>
  <si>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</si>
  <si>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</si>
  <si>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</si>
  <si>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</si>
  <si>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</si>
  <si>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</si>
  <si>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</si>
  <si>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</si>
  <si>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</si>
  <si>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</si>
  <si>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</si>
  <si>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</si>
  <si>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</si>
  <si>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</si>
  <si>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</si>
  <si>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</si>
  <si>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</si>
  <si>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</si>
  <si>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</si>
  <si>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</si>
  <si>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</si>
  <si>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</si>
  <si>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</si>
  <si>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</si>
  <si>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</si>
  <si>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</si>
  <si>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</si>
  <si>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</si>
  <si>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</si>
  <si>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</si>
  <si>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</si>
  <si>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</si>
  <si>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</si>
  <si>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</si>
  <si>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</si>
  <si>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</si>
  <si>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</si>
  <si>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</si>
  <si>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</si>
  <si>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</si>
  <si>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</si>
  <si>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</si>
  <si>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</si>
  <si>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</si>
  <si>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</si>
  <si>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</si>
  <si>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</si>
  <si>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</si>
  <si>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</si>
  <si>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</si>
  <si>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</si>
  <si>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</si>
  <si>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</si>
  <si>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</si>
  <si>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</si>
  <si>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</si>
  <si>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</si>
  <si>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</si>
  <si>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</si>
  <si>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</si>
  <si>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</si>
  <si>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</si>
  <si>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</si>
  <si>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</si>
  <si>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</si>
  <si>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</si>
  <si>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</si>
  <si>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</si>
  <si>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</si>
  <si>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</si>
  <si>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</si>
  <si>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</si>
  <si>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</si>
  <si>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</si>
  <si>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</si>
  <si>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</si>
  <si>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</si>
  <si>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</si>
  <si>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</si>
  <si>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</si>
  <si>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</si>
  <si>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</si>
  <si>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</si>
  <si>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</si>
  <si>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</si>
  <si>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</si>
  <si>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</si>
  <si>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</si>
  <si>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</si>
  <si>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</si>
  <si>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</si>
  <si>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</si>
  <si>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</si>
  <si>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</si>
  <si>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</si>
  <si>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</si>
  <si>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</si>
  <si>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</si>
  <si>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</si>
  <si>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</si>
  <si>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</si>
  <si>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</si>
  <si>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</si>
  <si>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</si>
  <si>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</si>
  <si>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</si>
  <si>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</si>
  <si>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</si>
  <si>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</si>
  <si>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</si>
  <si>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</si>
  <si>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</si>
  <si>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</si>
  <si>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</si>
  <si>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</si>
  <si>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</si>
  <si>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</si>
  <si>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</si>
  <si>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</si>
  <si>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</si>
  <si>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</si>
  <si>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</si>
  <si>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</si>
  <si>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</si>
  <si>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</si>
  <si>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</si>
  <si>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</si>
  <si>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</si>
  <si>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</si>
  <si>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</si>
  <si>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</si>
  <si>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</si>
  <si>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</si>
  <si>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</si>
  <si>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</si>
  <si>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</si>
  <si>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</si>
  <si>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</si>
  <si>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</si>
  <si>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</si>
  <si>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</si>
  <si>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</si>
  <si>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</si>
  <si>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</si>
  <si>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</si>
  <si>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</si>
  <si>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</si>
  <si>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</si>
  <si>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</si>
  <si>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</si>
  <si>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</si>
  <si>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</si>
  <si>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</si>
  <si>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</si>
  <si>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</si>
  <si>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</si>
  <si>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</si>
  <si>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</si>
  <si>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</si>
  <si>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</si>
  <si>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</si>
  <si>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</si>
  <si>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</si>
  <si>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</si>
  <si>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</si>
  <si>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</si>
  <si>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</si>
  <si>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</si>
  <si>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</si>
  <si>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</si>
  <si>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</si>
  <si>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</si>
  <si>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</si>
  <si>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</si>
  <si>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</si>
  <si>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</si>
  <si>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</si>
  <si>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</si>
  <si>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</si>
  <si>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</si>
  <si>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</si>
  <si>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</si>
  <si>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</si>
  <si>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</si>
  <si>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</si>
  <si>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</si>
  <si>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</si>
  <si>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</si>
  <si>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</si>
  <si>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</si>
  <si>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</si>
  <si>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</si>
  <si>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</si>
  <si>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</si>
  <si>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</si>
  <si>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</si>
  <si>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</si>
  <si>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</si>
  <si>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</si>
  <si>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</si>
  <si>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</si>
  <si>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</si>
  <si>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</si>
  <si>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</si>
  <si>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</si>
  <si>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</si>
  <si>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</si>
  <si>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</si>
  <si>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</si>
  <si>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</si>
  <si>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</si>
  <si>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</si>
  <si>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</si>
  <si>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</si>
  <si>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</si>
  <si>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</si>
  <si>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</si>
  <si>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</si>
  <si>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</si>
  <si>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</si>
  <si>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</si>
  <si>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</si>
  <si>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</si>
  <si>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</si>
  <si>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</si>
  <si>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</si>
  <si>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</si>
  <si>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</si>
  <si>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</si>
  <si>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</si>
  <si>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</si>
  <si>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</si>
  <si>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</si>
  <si>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</si>
  <si>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</si>
  <si>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</si>
  <si>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</si>
  <si>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</si>
  <si>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</si>
  <si>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</si>
  <si>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</si>
  <si>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</si>
  <si>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</si>
  <si>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</si>
  <si>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</si>
  <si>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</si>
  <si>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</si>
  <si>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</si>
  <si>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</si>
  <si>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</si>
  <si>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</si>
  <si>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</si>
  <si>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</si>
  <si>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</si>
  <si>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</si>
  <si>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</si>
  <si>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</si>
  <si>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</si>
  <si>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</si>
  <si>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</si>
  <si>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</si>
  <si>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</si>
  <si>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</si>
  <si>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</si>
  <si>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</si>
  <si>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</si>
  <si>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</si>
  <si>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</si>
  <si>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</si>
  <si>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</si>
  <si>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</si>
  <si>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</si>
  <si>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</si>
  <si>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</si>
  <si>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</si>
  <si>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</si>
  <si>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</si>
  <si>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</si>
  <si>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</si>
  <si>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</si>
  <si>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</si>
  <si>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</si>
  <si>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</si>
  <si>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</si>
  <si>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</si>
  <si>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</si>
  <si>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</si>
  <si>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</si>
  <si>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</si>
  <si>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</si>
  <si>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</si>
  <si>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</si>
  <si>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</si>
  <si>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</si>
  <si>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</si>
  <si>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</si>
  <si>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</si>
  <si>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</si>
  <si>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</si>
  <si>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</si>
  <si>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</si>
  <si>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</si>
  <si>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</si>
  <si>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</si>
  <si>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</si>
  <si>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</si>
  <si>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</si>
  <si>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</si>
  <si>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</si>
  <si>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</si>
  <si>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</si>
  <si>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</si>
  <si>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</si>
  <si>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</si>
  <si>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</si>
  <si>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</si>
  <si>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</si>
  <si>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</si>
  <si>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</si>
  <si>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</si>
  <si>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</si>
  <si>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</si>
  <si>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</si>
  <si>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</si>
  <si>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</si>
  <si>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</si>
  <si>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</si>
  <si>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</si>
  <si>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</si>
  <si>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</si>
  <si>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</si>
  <si>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</si>
  <si>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</si>
  <si>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</si>
  <si>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</si>
  <si>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</si>
  <si>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</si>
  <si>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</si>
  <si>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</si>
  <si>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</si>
  <si>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</si>
  <si>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</si>
  <si>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</si>
  <si>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</si>
  <si>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</si>
  <si>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</si>
  <si>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</si>
  <si>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</si>
  <si>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</si>
  <si>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</si>
  <si>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</si>
  <si>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</si>
  <si>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</si>
  <si>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</si>
  <si>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</si>
  <si>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</si>
  <si>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</si>
  <si>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</si>
  <si>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</si>
  <si>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</si>
  <si>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</si>
  <si>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</si>
  <si>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</si>
  <si>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</si>
  <si>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</si>
  <si>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</si>
  <si>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</si>
  <si>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</si>
  <si>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</si>
  <si>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</si>
  <si>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</si>
  <si>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</si>
  <si>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</si>
  <si>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</si>
  <si>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</si>
  <si>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</si>
  <si>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</si>
  <si>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</si>
  <si>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</si>
  <si>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</si>
  <si>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</si>
  <si>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</si>
  <si>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</si>
  <si>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</si>
  <si>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</si>
  <si>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</si>
  <si>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</si>
  <si>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</si>
  <si>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</si>
  <si>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</si>
  <si>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</si>
  <si>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</si>
  <si>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</si>
  <si>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</si>
  <si>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</si>
  <si>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</si>
  <si>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</si>
  <si>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</si>
  <si>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</si>
  <si>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</si>
  <si>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</si>
  <si>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</si>
  <si>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</si>
  <si>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</si>
  <si>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</si>
  <si>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</si>
  <si>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</si>
  <si>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</si>
  <si>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</si>
  <si>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</si>
  <si>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</si>
  <si>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</si>
  <si>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</si>
  <si>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</si>
  <si>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</si>
  <si>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</si>
  <si>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</si>
  <si>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</si>
  <si>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</si>
  <si>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</si>
  <si>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</si>
  <si>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</si>
  <si>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</si>
  <si>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</si>
  <si>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</si>
  <si>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</si>
  <si>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</si>
  <si>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</si>
  <si>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</si>
  <si>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</si>
  <si>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</si>
  <si>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</si>
  <si>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</si>
  <si>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</si>
  <si>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</si>
  <si>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</si>
  <si>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</si>
  <si>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</si>
  <si>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</si>
  <si>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</si>
  <si>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</si>
  <si>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</si>
  <si>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</si>
  <si>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</si>
  <si>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</si>
  <si>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</si>
  <si>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</si>
  <si>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</si>
  <si>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</si>
  <si>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</si>
  <si>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</si>
  <si>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</si>
  <si>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</si>
  <si>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</si>
  <si>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</si>
  <si>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</si>
  <si>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</si>
  <si>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</si>
  <si>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</si>
  <si>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</si>
  <si>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</si>
  <si>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</si>
  <si>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</si>
  <si>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</si>
  <si>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</si>
  <si>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</si>
  <si>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</si>
  <si>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</si>
  <si>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</si>
  <si>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</si>
  <si>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</si>
  <si>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</si>
  <si>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</si>
  <si>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</si>
  <si>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</si>
  <si>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</si>
  <si>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</si>
  <si>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</si>
  <si>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</si>
  <si>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</si>
  <si>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</si>
  <si>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</si>
  <si>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</si>
  <si>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</si>
  <si>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</si>
  <si>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</si>
  <si>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</si>
  <si>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</si>
  <si>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</si>
  <si>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</si>
  <si>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</si>
  <si>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</si>
  <si>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</si>
  <si>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</si>
  <si>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</si>
  <si>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</si>
  <si>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</si>
  <si>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</si>
  <si>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</si>
  <si>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</si>
  <si>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</si>
  <si>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</si>
  <si>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</si>
  <si>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</si>
  <si>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</si>
  <si>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</si>
  <si>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</si>
  <si>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</si>
  <si>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</si>
  <si>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</si>
  <si>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</si>
  <si>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</si>
  <si>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</si>
  <si>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</si>
  <si>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</si>
  <si>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</si>
  <si>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</si>
  <si>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</si>
  <si>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</si>
  <si>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</si>
  <si>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</si>
  <si>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</si>
  <si>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</si>
  <si>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</si>
  <si>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</si>
  <si>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</si>
  <si>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</si>
  <si>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</si>
  <si>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</si>
  <si>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</si>
  <si>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</si>
  <si>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</si>
  <si>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</si>
  <si>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</si>
  <si>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</si>
  <si>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</si>
  <si>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</si>
  <si>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</si>
  <si>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</si>
  <si>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</si>
  <si>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</si>
  <si>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</si>
  <si>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</si>
  <si>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</si>
  <si>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</si>
  <si>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</si>
  <si>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</si>
  <si>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</si>
  <si>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</si>
  <si>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</si>
  <si>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</si>
  <si>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</si>
  <si>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</si>
  <si>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</si>
  <si>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</si>
  <si>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</si>
  <si>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</si>
  <si>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</si>
  <si>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</si>
  <si>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</si>
  <si>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</si>
  <si>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</si>
  <si>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</si>
  <si>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</si>
  <si>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</si>
  <si>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</si>
  <si>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</si>
  <si>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</si>
  <si>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</si>
  <si>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</si>
  <si>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</si>
  <si>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</si>
  <si>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</si>
  <si>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</si>
  <si>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</si>
  <si>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</si>
  <si>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</si>
  <si>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</si>
  <si>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</si>
  <si>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</si>
  <si>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</si>
  <si>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</si>
  <si>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</si>
  <si>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</si>
  <si>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</si>
  <si>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</si>
  <si>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</si>
  <si>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</si>
  <si>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</si>
  <si>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</si>
  <si>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</si>
  <si>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</si>
  <si>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</si>
  <si>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</si>
  <si>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</si>
  <si>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</si>
  <si>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</si>
  <si>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</si>
  <si>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</si>
  <si>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</si>
  <si>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</si>
  <si>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</si>
  <si>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</si>
  <si>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</si>
  <si>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</si>
  <si>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</si>
  <si>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</si>
  <si>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</si>
  <si>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</si>
  <si>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</si>
  <si>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</si>
  <si>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</si>
  <si>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</si>
  <si>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</si>
  <si>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</si>
  <si>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</si>
  <si>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</si>
  <si>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</si>
  <si>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</si>
  <si>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</si>
  <si>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</si>
  <si>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</si>
  <si>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</si>
  <si>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</si>
  <si>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</si>
  <si>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</si>
  <si>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</si>
  <si>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</si>
  <si>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</si>
  <si>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</si>
  <si>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</si>
  <si>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</si>
  <si>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</si>
  <si>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</si>
  <si>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</si>
  <si>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</si>
  <si>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</si>
  <si>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</si>
  <si>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</si>
  <si>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</si>
  <si>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</si>
  <si>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</si>
  <si>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</si>
  <si>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</si>
  <si>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</si>
  <si>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</si>
  <si>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</si>
  <si>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</si>
  <si>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</si>
  <si>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</si>
  <si>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</si>
  <si>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</si>
  <si>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</si>
  <si>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</si>
  <si>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</si>
  <si>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</si>
  <si>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</si>
  <si>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</si>
  <si>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</si>
  <si>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</si>
  <si>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</si>
  <si>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</si>
  <si>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</si>
  <si>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</si>
  <si>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</si>
  <si>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</si>
  <si>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</si>
  <si>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</si>
  <si>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</si>
  <si>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</si>
  <si>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</si>
  <si>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</si>
  <si>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</si>
  <si>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</si>
  <si>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</si>
  <si>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</si>
  <si>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</si>
  <si>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</si>
  <si>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</si>
  <si>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</si>
  <si>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</si>
  <si>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</si>
  <si>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</si>
  <si>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</si>
  <si>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</si>
  <si>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</si>
  <si>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</si>
  <si>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</si>
  <si>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</si>
  <si>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</si>
  <si>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</si>
  <si>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</si>
  <si>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</si>
  <si>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</si>
  <si>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</si>
  <si>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</si>
  <si>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</si>
  <si>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</si>
  <si>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</si>
  <si>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</si>
  <si>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</si>
  <si>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</si>
  <si>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</si>
  <si>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</si>
  <si>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</si>
  <si>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</si>
  <si>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</si>
  <si>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</si>
  <si>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</si>
  <si>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</si>
  <si>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</si>
  <si>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</si>
  <si>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</si>
  <si>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</si>
  <si>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</si>
  <si>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</si>
  <si>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</si>
  <si>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</si>
  <si>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</si>
  <si>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</si>
  <si>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</si>
  <si>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</si>
  <si>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</si>
  <si>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</si>
  <si>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</si>
  <si>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</si>
  <si>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</si>
  <si>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</si>
  <si>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</si>
  <si>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</si>
  <si>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</si>
  <si>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</si>
  <si>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</si>
  <si>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</si>
  <si>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</si>
  <si>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</si>
  <si>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</si>
  <si>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</si>
  <si>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</si>
  <si>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</si>
  <si>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</si>
  <si>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</si>
  <si>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</si>
  <si>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</si>
  <si>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</si>
  <si>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</si>
  <si>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</si>
  <si>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</si>
  <si>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</si>
  <si>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</si>
  <si>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</si>
  <si>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</si>
  <si>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</si>
  <si>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</si>
  <si>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</si>
  <si>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</si>
  <si>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</si>
  <si>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</si>
  <si>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</si>
  <si>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</si>
  <si>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</si>
  <si>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</si>
  <si>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</si>
  <si>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</si>
  <si>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</si>
  <si>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</si>
  <si>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</si>
  <si>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</si>
  <si>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</si>
  <si>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</si>
  <si>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</si>
  <si>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</si>
  <si>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</si>
  <si>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</si>
  <si>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</si>
  <si>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</si>
  <si>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</si>
  <si>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</si>
  <si>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</si>
  <si>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</si>
  <si>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</si>
  <si>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</si>
  <si>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</si>
  <si>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</si>
  <si>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</si>
  <si>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</si>
  <si>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</si>
  <si>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</si>
  <si>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</si>
  <si>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</si>
  <si>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</si>
  <si>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</si>
  <si>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</si>
  <si>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</si>
  <si>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</si>
  <si>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</si>
  <si>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</si>
  <si>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</si>
  <si>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</si>
  <si>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</si>
  <si>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</si>
  <si>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</si>
  <si>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</si>
  <si>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</si>
  <si>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</si>
  <si>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</si>
  <si>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</si>
  <si>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</si>
  <si>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</si>
  <si>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</si>
  <si>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</si>
  <si>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</si>
  <si>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</si>
  <si>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</si>
  <si>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</si>
  <si>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</si>
  <si>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</si>
  <si>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</si>
  <si>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</si>
  <si>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</si>
  <si>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</si>
  <si>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</si>
  <si>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</si>
  <si>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</si>
  <si>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</si>
  <si>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</si>
  <si>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</si>
  <si>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</si>
  <si>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</si>
  <si>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</si>
  <si>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</si>
  <si>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</si>
  <si>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</si>
  <si>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</si>
  <si>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</si>
  <si>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</si>
  <si>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</si>
  <si>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</si>
  <si>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</si>
  <si>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</si>
  <si>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</si>
  <si>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</si>
  <si>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</si>
  <si>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</si>
  <si>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</si>
  <si>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</si>
  <si>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</si>
  <si>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</si>
  <si>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</si>
  <si>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</si>
  <si>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</si>
  <si>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</si>
  <si>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</si>
  <si>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</si>
  <si>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</si>
  <si>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</si>
  <si>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</si>
  <si>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</si>
  <si>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</si>
  <si>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</si>
  <si>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</si>
  <si>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</si>
  <si>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</si>
  <si>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</si>
  <si>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</si>
  <si>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</si>
  <si>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</si>
  <si>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</si>
  <si>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</si>
  <si>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</si>
  <si>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</si>
  <si>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</si>
  <si>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</si>
  <si>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</si>
  <si>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</si>
  <si>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</si>
  <si>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</si>
  <si>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</si>
  <si>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</si>
  <si>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</si>
  <si>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</si>
  <si>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</si>
  <si>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</si>
  <si>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</si>
  <si>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</si>
  <si>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</si>
  <si>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</si>
  <si>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</si>
  <si>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</si>
  <si>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</si>
  <si>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</si>
  <si>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</si>
  <si>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</si>
  <si>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</si>
  <si>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</si>
  <si>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</si>
  <si>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</si>
  <si>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</si>
  <si>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</si>
  <si>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</si>
  <si>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</si>
  <si>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</si>
  <si>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</si>
  <si>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</si>
  <si>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</si>
  <si>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</si>
  <si>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</si>
  <si>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</si>
  <si>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</si>
  <si>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</si>
  <si>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</si>
  <si>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</si>
  <si>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</si>
  <si>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</si>
  <si>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</si>
  <si>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</si>
  <si>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</si>
  <si>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</si>
  <si>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</si>
  <si>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</si>
  <si>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</si>
  <si>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</si>
  <si>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</si>
  <si>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</si>
  <si>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</si>
  <si>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</si>
  <si>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</si>
  <si>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</si>
  <si>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</si>
  <si>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</si>
  <si>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</si>
  <si>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</si>
  <si>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</si>
  <si>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</si>
  <si>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</si>
  <si>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</si>
  <si>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</si>
  <si>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</si>
  <si>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</si>
  <si>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</si>
  <si>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</si>
  <si>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</si>
  <si>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</si>
  <si>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</si>
  <si>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</si>
  <si>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</si>
  <si>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</si>
  <si>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</si>
  <si>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</si>
  <si>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</si>
  <si>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</si>
  <si>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</si>
  <si>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</si>
  <si>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</si>
  <si>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</si>
  <si>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</si>
  <si>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</si>
  <si>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</si>
  <si>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</si>
  <si>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</si>
  <si>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</si>
  <si>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</si>
  <si>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</si>
  <si>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</si>
  <si>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</si>
  <si>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</si>
  <si>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</si>
  <si>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</si>
  <si>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</si>
  <si>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</si>
  <si>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</si>
  <si>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</si>
  <si>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</si>
  <si>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</si>
  <si>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</si>
  <si>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</si>
  <si>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</si>
  <si>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</si>
  <si>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</si>
  <si>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</si>
  <si>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</si>
  <si>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</si>
  <si>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</si>
  <si>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</si>
  <si>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</si>
  <si>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</si>
  <si>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</si>
  <si>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</si>
  <si>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</si>
  <si>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</si>
  <si>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</si>
  <si>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</si>
  <si>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</si>
  <si>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</si>
  <si>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</si>
  <si>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</si>
  <si>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</si>
  <si>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</si>
  <si>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</si>
  <si>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</si>
  <si>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</si>
  <si>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</si>
  <si>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</si>
  <si>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</si>
  <si>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</si>
  <si>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</si>
  <si>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</si>
  <si>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</si>
  <si>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</si>
  <si>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</si>
  <si>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</si>
  <si>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</si>
  <si>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</si>
  <si>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</si>
  <si>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</si>
  <si>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</si>
  <si>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</si>
  <si>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</si>
  <si>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</si>
  <si>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</si>
  <si>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</si>
  <si>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</si>
  <si>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</si>
  <si>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</si>
  <si>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</si>
  <si>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</si>
  <si>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</si>
  <si>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</si>
  <si>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</si>
  <si>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</si>
  <si>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</si>
  <si>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</si>
  <si>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</si>
  <si>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</si>
  <si>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</si>
  <si>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</si>
  <si>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</si>
  <si>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</si>
  <si>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</si>
  <si>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</si>
  <si>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</si>
  <si>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</si>
  <si>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</si>
  <si>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</si>
  <si>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</si>
  <si>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</si>
  <si>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</si>
  <si>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</si>
  <si>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</si>
  <si>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</si>
  <si>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</si>
  <si>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</si>
  <si>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</si>
  <si>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</si>
  <si>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</si>
  <si>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</si>
  <si>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</si>
  <si>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</si>
  <si>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</si>
  <si>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</si>
  <si>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</si>
  <si>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</si>
  <si>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</si>
  <si>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</si>
  <si>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</si>
  <si>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</si>
  <si>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</si>
  <si>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</si>
  <si>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</si>
  <si>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</si>
  <si>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</si>
  <si>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</si>
  <si>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</si>
  <si>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</si>
  <si>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</si>
  <si>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</si>
  <si>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</si>
  <si>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</si>
  <si>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</si>
  <si>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</si>
  <si>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</si>
  <si>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</si>
  <si>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</si>
  <si>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</si>
  <si>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</si>
  <si>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</si>
  <si>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</si>
  <si>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</si>
  <si>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</si>
  <si>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</si>
  <si>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</si>
  <si>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</si>
  <si>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</si>
  <si>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</si>
  <si>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</si>
  <si>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</si>
  <si>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</si>
  <si>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</si>
  <si>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</si>
  <si>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</si>
  <si>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</si>
  <si>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</si>
  <si>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</si>
  <si>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</si>
  <si>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</si>
  <si>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</si>
  <si>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</si>
  <si>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</si>
  <si>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</si>
  <si>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</si>
  <si>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</si>
  <si>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</si>
  <si>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</si>
  <si>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</si>
  <si>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</si>
  <si>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</si>
  <si>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</si>
  <si>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</si>
  <si>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</si>
  <si>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</si>
  <si>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</si>
  <si>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</si>
  <si>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</si>
  <si>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</si>
  <si>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</si>
  <si>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</si>
  <si>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</si>
  <si>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</si>
  <si>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</si>
  <si>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</si>
  <si>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</si>
  <si>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</si>
  <si>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</si>
  <si>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</si>
  <si>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</si>
  <si>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</si>
  <si>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</si>
  <si>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</si>
  <si>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</si>
  <si>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</si>
  <si>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</si>
  <si>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</si>
  <si>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</si>
  <si>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</si>
  <si>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</si>
  <si>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</si>
  <si>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</si>
  <si>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</si>
  <si>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</si>
  <si>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</si>
  <si>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</si>
  <si>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</si>
  <si>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</si>
  <si>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</si>
  <si>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</si>
  <si>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</si>
  <si>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</si>
  <si>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</si>
  <si>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</si>
  <si>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</si>
  <si>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</si>
  <si>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</si>
  <si>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</si>
  <si>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</si>
  <si>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</si>
  <si>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</si>
  <si>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</si>
  <si>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</si>
  <si>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</si>
  <si>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</si>
  <si>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</si>
  <si>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</si>
  <si>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</si>
  <si>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</si>
  <si>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</si>
  <si>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</si>
  <si>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</si>
  <si>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</si>
  <si>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</si>
  <si>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</si>
  <si>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</si>
  <si>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</si>
  <si>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</si>
  <si>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</si>
  <si>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</si>
  <si>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</si>
  <si>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</si>
  <si>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</si>
  <si>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</si>
  <si>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</si>
  <si>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</si>
  <si>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</si>
  <si>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</si>
  <si>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</si>
  <si>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</si>
  <si>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</si>
  <si>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</si>
  <si>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</si>
  <si>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</si>
  <si>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</si>
  <si>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</si>
  <si>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</si>
  <si>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</si>
  <si>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</si>
  <si>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</si>
  <si>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</si>
  <si>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</si>
  <si>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</si>
  <si>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</si>
  <si>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</si>
  <si>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</si>
  <si>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</si>
  <si>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</si>
  <si>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</si>
  <si>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</si>
  <si>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</si>
  <si>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</si>
  <si>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</si>
  <si>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</si>
  <si>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</si>
  <si>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</si>
  <si>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</si>
  <si>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</si>
  <si>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</si>
  <si>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</si>
  <si>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</si>
  <si>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</si>
  <si>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</si>
  <si>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</si>
  <si>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</si>
  <si>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</si>
  <si>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</si>
  <si>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</si>
  <si>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</si>
  <si>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</si>
  <si>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</si>
  <si>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</si>
  <si>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</si>
  <si>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</si>
  <si>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</si>
  <si>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</si>
  <si>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</si>
  <si>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</si>
  <si>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</si>
  <si>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</si>
  <si>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</si>
  <si>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</si>
  <si>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</si>
  <si>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</si>
  <si>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</si>
  <si>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</si>
  <si>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</si>
  <si>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</si>
  <si>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</si>
  <si>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</si>
  <si>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</si>
  <si>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</si>
  <si>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</si>
  <si>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</si>
  <si>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</si>
  <si>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</si>
  <si>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</si>
  <si>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</si>
  <si>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</si>
  <si>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</si>
  <si>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</si>
  <si>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</si>
  <si>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</si>
  <si>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</si>
  <si>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</si>
  <si>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</si>
  <si>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</si>
  <si>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</si>
  <si>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</si>
  <si>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</si>
  <si>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</si>
  <si>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</si>
  <si>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</si>
  <si>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</si>
  <si>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</si>
  <si>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</si>
  <si>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</si>
  <si>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</si>
  <si>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</si>
  <si>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</si>
  <si>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</si>
  <si>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</si>
  <si>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</si>
  <si>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</si>
  <si>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</si>
  <si>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</si>
  <si>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</si>
  <si>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</si>
  <si>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</si>
  <si>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</si>
  <si>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</si>
  <si>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</si>
  <si>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</si>
  <si>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</si>
  <si>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</si>
  <si>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</si>
  <si>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</si>
  <si>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</si>
  <si>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</si>
  <si>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</si>
  <si>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</si>
  <si>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</si>
  <si>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</si>
  <si>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</si>
  <si>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</si>
  <si>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</si>
  <si>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</si>
  <si>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</si>
  <si>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</si>
  <si>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</si>
  <si>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</si>
  <si>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</si>
  <si>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</si>
  <si>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</si>
  <si>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</si>
  <si>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</si>
  <si>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</si>
  <si>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</si>
  <si>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</si>
  <si>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</si>
  <si>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</si>
  <si>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</si>
  <si>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</si>
  <si>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</si>
  <si>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</si>
  <si>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</si>
  <si>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</si>
  <si>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</si>
  <si>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</si>
  <si>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</si>
  <si>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</si>
  <si>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</si>
  <si>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</si>
  <si>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</si>
  <si>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</si>
  <si>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</si>
  <si>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</si>
  <si>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</si>
  <si>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</si>
  <si>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</si>
  <si>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</si>
  <si>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</si>
  <si>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</si>
  <si>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</si>
  <si>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</si>
  <si>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</si>
  <si>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</si>
  <si>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</si>
  <si>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</si>
  <si>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</si>
  <si>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</si>
  <si>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</si>
  <si>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</si>
  <si>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</si>
  <si>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</si>
  <si>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</si>
  <si>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</si>
  <si>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</si>
  <si>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</si>
  <si>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</si>
  <si>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</si>
  <si>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</si>
  <si>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</si>
  <si>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</si>
  <si>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</si>
  <si>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</si>
  <si>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</si>
  <si>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</si>
  <si>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</si>
  <si>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</si>
  <si>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</si>
  <si>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</si>
  <si>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</si>
  <si>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</si>
  <si>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</si>
  <si>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</si>
  <si>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</si>
  <si>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</si>
  <si>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</si>
  <si>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</si>
  <si>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</si>
  <si>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</si>
  <si>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</si>
  <si>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</si>
  <si>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</si>
  <si>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</si>
  <si>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</si>
  <si>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</si>
  <si>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</si>
  <si>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</si>
  <si>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</si>
  <si>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</si>
  <si>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</si>
  <si>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</si>
  <si>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</si>
  <si>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</si>
  <si>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</si>
  <si>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</si>
  <si>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</si>
  <si>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</si>
  <si>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</si>
  <si>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</si>
  <si>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</si>
  <si>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</si>
  <si>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</si>
  <si>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</si>
  <si>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</si>
  <si>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</si>
  <si>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</si>
  <si>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</si>
  <si>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</si>
  <si>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</si>
  <si>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</si>
  <si>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</si>
  <si>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</si>
  <si>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</si>
  <si>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</si>
  <si>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</si>
  <si>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</si>
  <si>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</si>
  <si>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</si>
  <si>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</si>
  <si>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</si>
  <si>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</si>
  <si>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</si>
  <si>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</si>
  <si>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</si>
  <si>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</si>
  <si>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</si>
  <si>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</si>
  <si>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</si>
  <si>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</si>
  <si>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</si>
  <si>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</si>
  <si>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</si>
  <si>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</si>
  <si>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</si>
  <si>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</si>
  <si>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</si>
  <si>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</si>
  <si>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</si>
  <si>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</si>
  <si>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</si>
  <si>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</si>
  <si>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</si>
  <si>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</si>
  <si>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</si>
  <si>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</si>
  <si>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</si>
  <si>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</si>
  <si>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</si>
  <si>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</si>
  <si>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</si>
  <si>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</si>
  <si>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</si>
  <si>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</si>
  <si>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</si>
  <si>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</si>
  <si>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</si>
  <si>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</si>
  <si>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</si>
  <si>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</si>
  <si>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</si>
  <si>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</si>
  <si>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</si>
  <si>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</si>
  <si>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</si>
  <si>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</si>
  <si>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</si>
  <si>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</si>
  <si>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</si>
  <si>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</si>
  <si>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</si>
  <si>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</si>
  <si>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</si>
  <si>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</si>
  <si>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</si>
  <si>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</si>
  <si>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</si>
  <si>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</si>
  <si>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</si>
  <si>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</si>
  <si>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</si>
  <si>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</si>
  <si>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</si>
  <si>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</si>
  <si>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</si>
  <si>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</si>
  <si>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</si>
  <si>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</si>
  <si>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</si>
  <si>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</si>
  <si>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</si>
  <si>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</si>
  <si>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</si>
  <si>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</si>
  <si>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</si>
  <si>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</si>
  <si>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</si>
  <si>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</si>
  <si>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</si>
  <si>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</si>
  <si>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</si>
  <si>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</si>
  <si>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</si>
  <si>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</si>
  <si>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</si>
  <si>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</si>
  <si>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</si>
  <si>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</si>
  <si>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</si>
  <si>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</si>
  <si>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</si>
  <si>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</si>
  <si>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</si>
  <si>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</si>
  <si>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</si>
  <si>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</si>
  <si>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</si>
  <si>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</si>
  <si>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</si>
  <si>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</si>
  <si>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</si>
  <si>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</si>
  <si>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</si>
  <si>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</si>
  <si>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</si>
  <si>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</si>
  <si>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</si>
  <si>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</si>
  <si>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</si>
  <si>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</si>
  <si>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</si>
  <si>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</si>
  <si>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</si>
  <si>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</si>
  <si>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</si>
  <si>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</si>
  <si>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</si>
  <si>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</si>
  <si>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</si>
  <si>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</si>
  <si>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</si>
  <si>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</si>
  <si>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</si>
  <si>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</si>
  <si>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</si>
  <si>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</si>
  <si>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</si>
  <si>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</si>
  <si>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</si>
  <si>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</si>
  <si>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</si>
  <si>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</si>
  <si>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</si>
  <si>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</si>
  <si>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</si>
  <si>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</si>
  <si>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</si>
  <si>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</si>
  <si>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</si>
  <si>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</si>
  <si>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</si>
  <si>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</si>
  <si>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</si>
  <si>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</si>
  <si>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</si>
  <si>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</si>
  <si>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</si>
  <si>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</si>
  <si>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</si>
  <si>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</si>
  <si>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</si>
  <si>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</si>
  <si>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</si>
  <si>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</si>
  <si>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</si>
  <si>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</si>
  <si>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</si>
  <si>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</si>
  <si>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</si>
  <si>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</si>
  <si>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</si>
  <si>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</si>
  <si>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</si>
  <si>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</si>
  <si>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</si>
  <si>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</si>
  <si>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</si>
  <si>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</si>
  <si>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</si>
  <si>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</si>
  <si>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</si>
  <si>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</si>
  <si>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</si>
  <si>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</si>
  <si>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</si>
  <si>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</si>
  <si>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</si>
  <si>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</si>
  <si>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</si>
  <si>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</si>
  <si>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</si>
  <si>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</si>
  <si>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</si>
  <si>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</si>
  <si>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</si>
  <si>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</si>
  <si>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</si>
  <si>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</si>
  <si>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</si>
  <si>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</si>
  <si>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</si>
  <si>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</si>
  <si>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</si>
  <si>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</si>
  <si>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</si>
  <si>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</si>
  <si>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</si>
  <si>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</si>
  <si>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</si>
  <si>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</si>
  <si>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</si>
  <si>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</si>
  <si>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</si>
  <si>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</si>
  <si>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</si>
  <si>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</si>
  <si>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</si>
  <si>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</si>
  <si>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</si>
  <si>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</si>
  <si>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</si>
  <si>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</si>
  <si>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</si>
  <si>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</si>
  <si>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</si>
  <si>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</si>
  <si>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</si>
  <si>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</si>
  <si>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</si>
  <si>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</si>
  <si>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</si>
  <si>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</si>
  <si>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</si>
  <si>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</si>
  <si>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</si>
  <si>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</si>
  <si>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</si>
  <si>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</si>
  <si>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</si>
  <si>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</si>
  <si>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</si>
  <si>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</si>
  <si>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</si>
  <si>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</si>
  <si>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</si>
  <si>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</si>
  <si>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</si>
  <si>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</si>
  <si>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</si>
  <si>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</si>
  <si>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</si>
  <si>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</si>
  <si>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</si>
  <si>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</si>
  <si>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</si>
  <si>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</si>
  <si>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</si>
  <si>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</si>
  <si>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</si>
  <si>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</si>
  <si>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</si>
  <si>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</si>
  <si>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</si>
  <si>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</si>
  <si>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</si>
  <si>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</si>
  <si>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</si>
  <si>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</si>
  <si>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</si>
  <si>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</si>
  <si>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</si>
  <si>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</si>
  <si>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</si>
  <si>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</si>
  <si>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</si>
  <si>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</si>
  <si>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</si>
  <si>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</si>
  <si>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</si>
  <si>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</si>
  <si>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</si>
  <si>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</si>
  <si>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</si>
  <si>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</si>
  <si>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</si>
  <si>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</si>
  <si>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</si>
  <si>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</si>
  <si>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</si>
  <si>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</si>
  <si>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</si>
  <si>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</si>
  <si>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</si>
  <si>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</si>
  <si>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</si>
  <si>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</si>
  <si>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</si>
  <si>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</si>
  <si>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</si>
  <si>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</si>
  <si>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</si>
  <si>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</si>
  <si>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</si>
  <si>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</si>
  <si>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</si>
  <si>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</si>
  <si>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</si>
  <si>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</si>
  <si>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</si>
  <si>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</si>
  <si>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</si>
  <si>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</si>
  <si>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</si>
  <si>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</si>
  <si>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</si>
  <si>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</si>
  <si>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</si>
  <si>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</si>
  <si>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</si>
  <si>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</si>
  <si>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</si>
  <si>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</si>
  <si>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</si>
  <si>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</si>
  <si>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</si>
  <si>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</si>
  <si>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</si>
  <si>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</si>
  <si>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</si>
  <si>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</si>
  <si>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</si>
  <si>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</si>
  <si>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</si>
  <si>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</si>
  <si>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</si>
  <si>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</si>
  <si>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</si>
  <si>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</si>
  <si>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</si>
  <si>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</si>
  <si>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</si>
  <si>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</si>
  <si>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</si>
  <si>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</si>
  <si>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</si>
  <si>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</si>
  <si>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</si>
  <si>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</si>
  <si>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</si>
  <si>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</si>
  <si>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</si>
  <si>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</si>
  <si>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</si>
  <si>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</si>
  <si>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</si>
  <si>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</si>
  <si>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</si>
  <si>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</si>
  <si>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</si>
  <si>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</si>
  <si>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</si>
  <si>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</si>
  <si>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</si>
  <si>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</si>
  <si>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</si>
  <si>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</si>
  <si>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</si>
  <si>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</si>
  <si>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</si>
  <si>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</si>
  <si>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</si>
  <si>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</si>
  <si>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</si>
  <si>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</si>
  <si>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</si>
  <si>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</si>
  <si>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</si>
  <si>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</si>
  <si>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</si>
  <si>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</si>
  <si>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</si>
  <si>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</si>
  <si>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</si>
  <si>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</si>
  <si>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</si>
  <si>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</si>
  <si>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</si>
  <si>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</si>
  <si>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</si>
  <si>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</si>
  <si>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</si>
  <si>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</si>
  <si>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</si>
  <si>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</si>
  <si>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</si>
  <si>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</si>
  <si>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</si>
  <si>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</si>
  <si>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</si>
  <si>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</si>
  <si>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</si>
  <si>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</si>
  <si>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</si>
  <si>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</si>
  <si>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</si>
  <si>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</si>
  <si>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</si>
  <si>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</si>
  <si>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</si>
  <si>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</si>
  <si>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</si>
  <si>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</si>
  <si>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</si>
  <si>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</si>
  <si>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</si>
  <si>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</si>
  <si>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</si>
  <si>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</si>
  <si>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</si>
  <si>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</si>
  <si>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</si>
  <si>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</si>
  <si>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</si>
  <si>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</si>
  <si>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</si>
  <si>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</si>
  <si>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</si>
  <si>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</si>
  <si>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</si>
  <si>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</si>
  <si>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</si>
  <si>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</si>
  <si>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</si>
  <si>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</si>
  <si>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</si>
  <si>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</si>
  <si>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</si>
  <si>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</si>
  <si>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</si>
  <si>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</si>
  <si>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</si>
  <si>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</si>
  <si>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</si>
  <si>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</si>
  <si>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</si>
  <si>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</si>
  <si>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</si>
  <si>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</si>
  <si>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</si>
  <si>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</si>
  <si>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</si>
  <si>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</si>
  <si>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</si>
  <si>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</si>
  <si>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</si>
  <si>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</si>
  <si>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</si>
  <si>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</si>
  <si>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</si>
  <si>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</si>
  <si>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</si>
  <si>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</si>
  <si>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</si>
  <si>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</si>
  <si>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</si>
  <si>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</si>
  <si>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</si>
  <si>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</si>
  <si>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</si>
  <si>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</si>
  <si>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</si>
  <si>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</si>
  <si>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</si>
  <si>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</si>
  <si>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</si>
  <si>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</si>
  <si>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</si>
  <si>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</si>
  <si>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</si>
  <si>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</si>
  <si>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</si>
  <si>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</si>
  <si>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</si>
  <si>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</si>
  <si>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</si>
  <si>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</si>
  <si>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</si>
  <si>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</si>
  <si>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</si>
  <si>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</si>
  <si>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</si>
  <si>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</si>
  <si>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</si>
  <si>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</si>
  <si>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</si>
  <si>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</si>
  <si>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</si>
  <si>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</si>
  <si>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</si>
  <si>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</si>
  <si>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</si>
  <si>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</si>
  <si>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</si>
  <si>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</si>
  <si>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</si>
  <si>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</si>
  <si>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</si>
  <si>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</si>
  <si>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</si>
  <si>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</si>
  <si>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</si>
  <si>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</si>
  <si>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</si>
  <si>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</si>
  <si>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</si>
  <si>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</si>
  <si>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</si>
  <si>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</si>
  <si>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</si>
  <si>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</si>
  <si>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</si>
  <si>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</si>
  <si>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</si>
  <si>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</si>
  <si>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</si>
  <si>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</si>
  <si>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</si>
  <si>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</si>
  <si>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</si>
  <si>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</si>
  <si>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</si>
  <si>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</si>
  <si>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</si>
  <si>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</si>
  <si>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</si>
  <si>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</si>
  <si>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</si>
  <si>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</si>
  <si>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</si>
  <si>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</si>
  <si>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</si>
  <si>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</si>
  <si>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</si>
  <si>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</si>
  <si>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</si>
  <si>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</si>
  <si>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</si>
  <si>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</si>
  <si>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</si>
  <si>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</si>
  <si>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</si>
  <si>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</si>
  <si>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</si>
  <si>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</si>
  <si>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</si>
  <si>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</si>
  <si>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</si>
  <si>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</si>
  <si>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</si>
  <si>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</si>
  <si>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</si>
  <si>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</si>
  <si>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</si>
  <si>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</si>
  <si>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</si>
  <si>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</si>
  <si>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</si>
  <si>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</si>
  <si>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</si>
  <si>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</si>
  <si>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</si>
  <si>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</si>
  <si>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</si>
  <si>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</si>
  <si>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</si>
  <si>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</si>
  <si>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</si>
  <si>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</si>
  <si>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</si>
  <si>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</si>
  <si>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</si>
  <si>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</si>
  <si>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</si>
  <si>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</si>
  <si>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</si>
  <si>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</si>
  <si>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</si>
  <si>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</si>
  <si>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</si>
  <si>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</si>
  <si>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</si>
  <si>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</si>
  <si>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</si>
  <si>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</si>
  <si>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</si>
  <si>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</si>
  <si>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</si>
  <si>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</si>
  <si>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</si>
  <si>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</si>
  <si>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</si>
  <si>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</si>
  <si>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</si>
  <si>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</si>
  <si>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</si>
  <si>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</si>
  <si>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</si>
  <si>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</si>
  <si>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</si>
  <si>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</si>
  <si>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</si>
  <si>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</si>
  <si>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</si>
  <si>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</si>
  <si>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</si>
  <si>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</si>
  <si>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</si>
  <si>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</si>
  <si>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</si>
  <si>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</si>
  <si>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</si>
  <si>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</si>
  <si>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</si>
  <si>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</si>
  <si>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</si>
  <si>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</si>
  <si>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</si>
  <si>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</si>
  <si>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</si>
  <si>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</si>
  <si>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</si>
  <si>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</si>
  <si>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</si>
  <si>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</si>
  <si>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</si>
  <si>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</si>
  <si>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</si>
  <si>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</si>
  <si>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</si>
  <si>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</si>
  <si>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</si>
  <si>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</si>
  <si>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</si>
  <si>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</si>
  <si>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</si>
  <si>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</si>
  <si>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</si>
  <si>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</si>
  <si>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</si>
  <si>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</si>
  <si>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</si>
  <si>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</si>
  <si>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</si>
  <si>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</si>
  <si>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</si>
  <si>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</si>
  <si>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</si>
  <si>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</si>
  <si>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</si>
  <si>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</si>
  <si>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</si>
  <si>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</si>
  <si>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</si>
  <si>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</si>
  <si>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</si>
  <si>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</si>
  <si>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</si>
  <si>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</si>
  <si>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</si>
  <si>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</si>
  <si>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</si>
  <si>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</si>
  <si>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</si>
  <si>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</si>
  <si>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</si>
  <si>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</si>
  <si>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</si>
  <si>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</si>
  <si>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</si>
  <si>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</si>
  <si>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</si>
  <si>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</si>
  <si>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</si>
  <si>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</si>
  <si>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</si>
  <si>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</si>
  <si>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</si>
  <si>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</si>
  <si>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</si>
  <si>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</si>
  <si>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</si>
  <si>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</si>
  <si>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</si>
  <si>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</si>
  <si>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</si>
  <si>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</si>
  <si>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</si>
  <si>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</si>
  <si>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</si>
  <si>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</si>
  <si>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</si>
  <si>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</si>
  <si>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</si>
  <si>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</si>
  <si>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</si>
  <si>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</si>
  <si>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</si>
  <si>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</si>
  <si>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</si>
  <si>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</si>
  <si>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</si>
  <si>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</si>
  <si>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</si>
  <si>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</si>
  <si>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</si>
  <si>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</si>
  <si>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</si>
  <si>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</si>
  <si>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</si>
  <si>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</si>
  <si>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</si>
  <si>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</si>
  <si>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</si>
  <si>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</si>
  <si>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</si>
  <si>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</si>
  <si>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</si>
  <si>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</si>
  <si>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</si>
  <si>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</si>
  <si>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</si>
  <si>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</si>
  <si>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</si>
  <si>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</si>
  <si>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</si>
  <si>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</si>
  <si>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</si>
  <si>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</si>
  <si>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</si>
  <si>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</si>
  <si>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</si>
  <si>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</si>
  <si>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</si>
  <si>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</si>
  <si>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</si>
  <si>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</si>
  <si>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</si>
  <si>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</si>
  <si>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</si>
  <si>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</si>
  <si>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</si>
  <si>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</si>
  <si>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</si>
  <si>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</si>
  <si>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</si>
  <si>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</si>
  <si>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</si>
  <si>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</si>
  <si>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</si>
  <si>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</si>
  <si>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</si>
  <si>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</si>
  <si>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</si>
  <si>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</si>
  <si>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</si>
  <si>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</si>
  <si>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</si>
  <si>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</si>
  <si>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</si>
  <si>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</si>
  <si>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</si>
  <si>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</si>
  <si>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</si>
  <si>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</si>
  <si>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</si>
  <si>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</si>
  <si>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</si>
  <si>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</si>
  <si>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</si>
  <si>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</si>
  <si>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</si>
  <si>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</si>
  <si>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</si>
  <si>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</si>
  <si>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</si>
  <si>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</si>
  <si>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</si>
  <si>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</si>
  <si>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</si>
  <si>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</si>
  <si>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</si>
  <si>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</si>
  <si>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</si>
  <si>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</si>
  <si>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</si>
  <si>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</si>
  <si>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</si>
  <si>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</si>
  <si>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</si>
  <si>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</si>
  <si>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</si>
  <si>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</si>
  <si>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</si>
  <si>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</si>
  <si>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</si>
  <si>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</si>
  <si>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</si>
  <si>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</si>
  <si>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</si>
  <si>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</si>
  <si>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</si>
  <si>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</si>
  <si>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</si>
  <si>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</si>
  <si>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</si>
  <si>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</si>
  <si>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</si>
  <si>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</si>
  <si>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</si>
  <si>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</si>
  <si>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</si>
  <si>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</si>
  <si>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</si>
  <si>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</si>
  <si>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</si>
  <si>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</si>
  <si>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</si>
  <si>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</si>
  <si>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</si>
  <si>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</si>
  <si>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</si>
  <si>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</si>
  <si>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</si>
  <si>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</si>
  <si>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</si>
  <si>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</si>
  <si>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</si>
  <si>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</si>
  <si>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</si>
  <si>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</si>
  <si>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</si>
  <si>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</si>
  <si>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</si>
  <si>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</si>
  <si>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</si>
  <si>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</si>
  <si>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</si>
  <si>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</si>
  <si>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</si>
  <si>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</si>
  <si>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</si>
  <si>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</si>
  <si>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</si>
  <si>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</si>
  <si>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</si>
  <si>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</si>
  <si>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</si>
  <si>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</si>
  <si>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</si>
  <si>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</si>
  <si>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</si>
  <si>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</si>
  <si>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</si>
  <si>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</si>
  <si>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</si>
  <si>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</si>
  <si>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</si>
  <si>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</si>
  <si>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</si>
  <si>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</si>
  <si>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</si>
  <si>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</si>
  <si>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</si>
  <si>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</si>
  <si>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</si>
  <si>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</si>
  <si>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</si>
  <si>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</si>
  <si>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</si>
  <si>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</si>
  <si>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</si>
  <si>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</si>
  <si>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</si>
  <si>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</si>
  <si>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</si>
  <si>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</si>
  <si>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</si>
  <si>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</si>
  <si>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</si>
  <si>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</si>
  <si>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</si>
  <si>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</si>
  <si>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</si>
  <si>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</si>
  <si>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</si>
  <si>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</si>
  <si>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</si>
  <si>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</si>
  <si>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</si>
  <si>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</si>
  <si>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</si>
  <si>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</si>
  <si>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</si>
  <si>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</si>
  <si>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</si>
  <si>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</si>
  <si>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</si>
  <si>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</si>
  <si>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</si>
  <si>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</si>
  <si>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</si>
  <si>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</si>
  <si>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</si>
  <si>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</si>
  <si>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</si>
  <si>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</si>
  <si>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</si>
  <si>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</si>
  <si>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</si>
  <si>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</si>
  <si>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</si>
  <si>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</si>
  <si>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</si>
  <si>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</si>
  <si>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</si>
  <si>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</si>
  <si>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</si>
  <si>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</si>
  <si>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</si>
  <si>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</si>
  <si>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</si>
  <si>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</si>
  <si>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</si>
  <si>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</si>
  <si>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</si>
  <si>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</si>
  <si>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</si>
  <si>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</si>
  <si>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</si>
  <si>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</si>
  <si>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</si>
  <si>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</si>
  <si>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</si>
  <si>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</si>
  <si>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</si>
  <si>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</si>
  <si>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</si>
  <si>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</si>
  <si>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</si>
  <si>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</si>
  <si>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</si>
  <si>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</si>
  <si>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</si>
  <si>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</si>
  <si>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</si>
  <si>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</si>
  <si>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</si>
  <si>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</si>
  <si>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</si>
  <si>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</si>
  <si>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</si>
  <si>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</si>
  <si>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</si>
  <si>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</si>
  <si>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</si>
  <si>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</si>
  <si>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</si>
  <si>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</si>
  <si>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</si>
  <si>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</si>
  <si>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</si>
  <si>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</si>
  <si>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</si>
  <si>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</si>
  <si>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</si>
  <si>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</si>
  <si>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</si>
  <si>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</si>
  <si>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</si>
  <si>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</si>
  <si>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</si>
  <si>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</si>
  <si>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</si>
  <si>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</si>
  <si>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</si>
  <si>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</si>
  <si>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</si>
  <si>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</si>
  <si>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</si>
  <si>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</si>
  <si>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</si>
  <si>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</si>
  <si>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</si>
  <si>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</si>
  <si>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</si>
  <si>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</si>
  <si>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</si>
  <si>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</si>
  <si>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</si>
  <si>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</si>
  <si>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</si>
  <si>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</si>
  <si>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</si>
  <si>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</si>
  <si>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</si>
  <si>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</si>
  <si>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</si>
  <si>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</si>
  <si>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</si>
  <si>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</si>
  <si>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</si>
  <si>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</si>
  <si>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</si>
  <si>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</si>
  <si>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</si>
  <si>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</si>
  <si>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</si>
  <si>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</si>
  <si>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</si>
  <si>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</si>
  <si>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</si>
  <si>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</si>
  <si>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</si>
  <si>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</si>
  <si>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</si>
  <si>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</si>
  <si>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</si>
  <si>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</si>
  <si>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</si>
  <si>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</si>
  <si>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</si>
  <si>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</si>
  <si>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</si>
  <si>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</si>
  <si>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</si>
  <si>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</si>
  <si>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</si>
  <si>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</si>
  <si>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</si>
  <si>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</si>
  <si>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</si>
  <si>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</si>
  <si>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</si>
  <si>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</si>
  <si>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</si>
  <si>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</si>
  <si>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</si>
  <si>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</si>
  <si>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</si>
  <si>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</si>
  <si>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</si>
  <si>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</si>
  <si>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</si>
  <si>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</si>
  <si>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</si>
  <si>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</si>
  <si>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</si>
  <si>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</si>
  <si>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</si>
  <si>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</si>
  <si>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</si>
  <si>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</si>
  <si>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</si>
  <si>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</si>
  <si>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</si>
  <si>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</si>
  <si>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</si>
  <si>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</si>
  <si>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</si>
  <si>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</si>
  <si>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</si>
  <si>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</si>
  <si>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</si>
  <si>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</si>
  <si>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</si>
  <si>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</si>
  <si>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</si>
  <si>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</si>
  <si>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</si>
  <si>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</si>
  <si>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</si>
  <si>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</si>
  <si>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</si>
  <si>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</si>
  <si>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</si>
  <si>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</si>
  <si>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</si>
  <si>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</si>
  <si>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</si>
  <si>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</si>
  <si>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</si>
  <si>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</si>
  <si>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</si>
  <si>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</si>
  <si>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</si>
  <si>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</si>
  <si>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</si>
  <si>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</si>
  <si>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</si>
  <si>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</si>
  <si>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</si>
  <si>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</si>
  <si>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</si>
  <si>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</si>
  <si>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</si>
  <si>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</si>
  <si>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</si>
  <si>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</si>
  <si>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</si>
  <si>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</si>
  <si>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</si>
  <si>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</si>
  <si>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</si>
  <si>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</si>
  <si>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</si>
  <si>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</si>
  <si>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</si>
  <si>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</si>
  <si>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</si>
  <si>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</si>
  <si>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</si>
  <si>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</si>
  <si>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</si>
  <si>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</si>
  <si>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</si>
  <si>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</si>
  <si>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</si>
  <si>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</si>
  <si>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</si>
  <si>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</si>
  <si>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</si>
  <si>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</si>
  <si>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</si>
  <si>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</si>
  <si>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</si>
  <si>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</si>
  <si>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</si>
  <si>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</si>
  <si>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</si>
  <si>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</si>
  <si>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</si>
  <si>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</si>
  <si>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</si>
  <si>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</si>
  <si>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</si>
  <si>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</si>
  <si>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</si>
  <si>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</si>
  <si>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</si>
  <si>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</si>
  <si>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</si>
  <si>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</si>
  <si>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</si>
  <si>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</si>
  <si>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</si>
  <si>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</si>
  <si>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</si>
  <si>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</si>
  <si>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</si>
  <si>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</si>
  <si>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</si>
  <si>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</si>
  <si>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</si>
  <si>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</si>
  <si>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</si>
  <si>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</si>
  <si>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</si>
  <si>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</si>
  <si>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</si>
  <si>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</si>
  <si>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</si>
  <si>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</si>
  <si>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</si>
  <si>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</si>
  <si>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</si>
  <si>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</si>
  <si>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</si>
  <si>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</si>
  <si>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</si>
  <si>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</si>
  <si>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</si>
  <si>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</si>
  <si>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</si>
  <si>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</si>
  <si>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</si>
  <si>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</si>
  <si>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</si>
  <si>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</si>
  <si>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</si>
  <si>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</si>
  <si>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</si>
  <si>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</si>
  <si>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</si>
  <si>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</si>
  <si>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</si>
  <si>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</si>
  <si>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</si>
  <si>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</si>
  <si>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</si>
  <si>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</si>
  <si>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</si>
  <si>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</si>
  <si>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</si>
  <si>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</si>
  <si>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</si>
  <si>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</si>
  <si>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</si>
  <si>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</si>
  <si>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</si>
  <si>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</si>
  <si>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</si>
  <si>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</si>
  <si>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</si>
  <si>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</si>
  <si>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</si>
  <si>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</si>
  <si>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</si>
  <si>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</si>
  <si>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</si>
  <si>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</si>
  <si>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</si>
  <si>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</si>
  <si>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</si>
  <si>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</si>
  <si>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</si>
  <si>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</si>
  <si>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</si>
  <si>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</si>
  <si>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</si>
  <si>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</si>
  <si>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</si>
  <si>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</si>
  <si>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</si>
  <si>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</si>
  <si>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</si>
  <si>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</si>
  <si>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</si>
  <si>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</si>
  <si>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</si>
  <si>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</si>
  <si>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</si>
  <si>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</si>
  <si>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</si>
  <si>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</si>
  <si>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</si>
  <si>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</si>
  <si>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</si>
  <si>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</si>
  <si>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</si>
  <si>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</si>
  <si>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</si>
  <si>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</si>
  <si>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</si>
  <si>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</si>
  <si>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</si>
  <si>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</si>
  <si>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</si>
  <si>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</si>
  <si>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</si>
  <si>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</si>
  <si>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</si>
  <si>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</si>
  <si>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</si>
  <si>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</si>
  <si>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</si>
  <si>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</si>
  <si>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</si>
  <si>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</si>
  <si>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</si>
  <si>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</si>
  <si>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</si>
  <si>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</si>
  <si>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</si>
  <si>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</si>
  <si>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</si>
  <si>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</si>
  <si>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</si>
  <si>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</si>
  <si>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</si>
  <si>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</si>
  <si>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</si>
  <si>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</si>
  <si>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</si>
  <si>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</si>
  <si>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</si>
  <si>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</si>
  <si>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</si>
  <si>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</si>
  <si>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</si>
  <si>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</si>
  <si>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</si>
  <si>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</si>
  <si>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</si>
  <si>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</si>
  <si>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</si>
  <si>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</si>
  <si>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</si>
  <si>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</si>
  <si>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</si>
  <si>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</si>
  <si>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</si>
  <si>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</si>
  <si>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</si>
  <si>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</si>
  <si>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</si>
  <si>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</si>
  <si>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</si>
  <si>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</si>
  <si>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</si>
  <si>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</si>
  <si>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</si>
  <si>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</si>
  <si>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</si>
  <si>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</si>
  <si>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</si>
  <si>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</si>
  <si>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</si>
  <si>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</si>
  <si>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</si>
  <si>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</si>
  <si>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</si>
  <si>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</si>
  <si>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</si>
  <si>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</si>
  <si>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</si>
  <si>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</si>
  <si>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</si>
  <si>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</si>
  <si>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</si>
  <si>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</si>
  <si>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</si>
  <si>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</si>
  <si>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</si>
  <si>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</si>
  <si>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</si>
  <si>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</si>
  <si>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</si>
  <si>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</si>
  <si>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</si>
  <si>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</si>
  <si>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</si>
  <si>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</si>
  <si>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</si>
  <si>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</si>
  <si>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</si>
  <si>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</si>
  <si>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</si>
  <si>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</si>
  <si>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</si>
  <si>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</si>
  <si>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</si>
  <si>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</si>
  <si>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</si>
  <si>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</si>
  <si>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</si>
  <si>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</si>
  <si>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</si>
  <si>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</si>
  <si>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</si>
  <si>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</si>
  <si>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</si>
  <si>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</si>
  <si>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</si>
  <si>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</si>
  <si>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</si>
  <si>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</si>
  <si>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</si>
  <si>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</si>
  <si>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</si>
  <si>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</si>
  <si>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</si>
  <si>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</si>
  <si>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</si>
  <si>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</si>
  <si>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</si>
  <si>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</si>
  <si>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</si>
  <si>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</si>
  <si>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</si>
  <si>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</si>
  <si>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</si>
  <si>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</si>
  <si>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</si>
  <si>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</si>
  <si>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</si>
  <si>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</si>
  <si>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</si>
  <si>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</si>
  <si>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</si>
  <si>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</si>
  <si>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</si>
  <si>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</si>
  <si>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</si>
  <si>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</si>
  <si>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</si>
  <si>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</si>
  <si>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</si>
  <si>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</si>
  <si>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</si>
  <si>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</si>
  <si>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</si>
  <si>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</si>
  <si>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</si>
  <si>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</si>
  <si>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</si>
  <si>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</si>
  <si>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</si>
  <si>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</si>
  <si>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</si>
  <si>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</si>
  <si>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</si>
  <si>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</si>
  <si>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</si>
  <si>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</si>
  <si>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</si>
  <si>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</si>
  <si>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</si>
  <si>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</si>
  <si>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</si>
  <si>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</si>
  <si>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</si>
  <si>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</si>
  <si>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</si>
  <si>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</si>
  <si>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</si>
  <si>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</si>
  <si>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</si>
  <si>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</si>
  <si>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</si>
  <si>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</si>
  <si>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</si>
  <si>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</si>
  <si>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</si>
  <si>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</si>
  <si>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</si>
  <si>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</si>
  <si>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</si>
  <si>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</si>
  <si>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</si>
  <si>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</si>
  <si>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</si>
  <si>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</si>
  <si>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</si>
  <si>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</si>
  <si>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</si>
  <si>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</si>
  <si>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</si>
  <si>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</si>
  <si>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</si>
  <si>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</si>
  <si>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</si>
  <si>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</si>
  <si>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</si>
  <si>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</si>
  <si>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</si>
  <si>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</si>
  <si>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</si>
  <si>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</si>
  <si>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</si>
  <si>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</si>
  <si>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</si>
  <si>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</si>
  <si>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</si>
  <si>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</si>
  <si>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</si>
  <si>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</si>
  <si>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</si>
  <si>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</si>
  <si>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</si>
  <si>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</si>
  <si>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</si>
  <si>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</si>
  <si>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</si>
  <si>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</si>
  <si>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</si>
  <si>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</si>
  <si>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</si>
  <si>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</si>
  <si>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</si>
  <si>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</si>
  <si>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</si>
  <si>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</si>
  <si>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</si>
  <si>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</si>
  <si>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</si>
  <si>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</si>
  <si>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</si>
  <si>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</si>
  <si>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</si>
  <si>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</si>
  <si>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</si>
  <si>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</si>
  <si>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</si>
  <si>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</si>
  <si>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</si>
  <si>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</si>
  <si>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</si>
  <si>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</si>
  <si>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</si>
  <si>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</si>
  <si>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</si>
  <si>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</si>
  <si>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</si>
  <si>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</si>
  <si>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</si>
  <si>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</si>
  <si>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</si>
  <si>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</si>
  <si>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</si>
  <si>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</si>
  <si>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</si>
  <si>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</si>
  <si>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</si>
  <si>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</si>
  <si>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</si>
  <si>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</si>
  <si>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</si>
  <si>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</si>
  <si>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</si>
  <si>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</si>
  <si>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</si>
  <si>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</si>
  <si>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</si>
  <si>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</si>
  <si>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</si>
  <si>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</si>
  <si>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</si>
  <si>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</si>
  <si>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</si>
  <si>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</si>
  <si>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</si>
  <si>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</si>
  <si>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</si>
  <si>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</si>
  <si>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</si>
  <si>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</si>
  <si>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</si>
  <si>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</si>
  <si>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</si>
  <si>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</si>
  <si>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</si>
  <si>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</si>
  <si>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</si>
  <si>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</si>
  <si>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</si>
  <si>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</si>
  <si>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</si>
  <si>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</si>
  <si>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</si>
  <si>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</si>
  <si>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</si>
  <si>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</si>
  <si>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</si>
  <si>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</si>
  <si>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</si>
  <si>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</si>
  <si>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</si>
  <si>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</si>
  <si>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</si>
  <si>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</si>
  <si>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</si>
  <si>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</si>
  <si>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</si>
  <si>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</si>
  <si>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</si>
  <si>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</si>
  <si>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</si>
  <si>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</si>
  <si>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</si>
  <si>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</si>
  <si>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</si>
  <si>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</si>
  <si>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</si>
  <si>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</si>
  <si>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</si>
  <si>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</si>
  <si>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</si>
  <si>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</si>
  <si>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</si>
  <si>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</si>
  <si>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</si>
  <si>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</si>
  <si>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</si>
  <si>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</si>
  <si>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</si>
  <si>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</si>
  <si>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</si>
  <si>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</si>
  <si>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</si>
  <si>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</si>
  <si>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</si>
  <si>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</si>
  <si>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</si>
  <si>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</si>
  <si>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</si>
  <si>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</si>
  <si>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</si>
  <si>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</si>
  <si>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</si>
  <si>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</si>
  <si>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</si>
  <si>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</si>
  <si>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</si>
  <si>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</si>
  <si>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</si>
  <si>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</si>
  <si>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</si>
  <si>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</si>
  <si>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</si>
  <si>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</si>
  <si>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</si>
  <si>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</si>
  <si>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</si>
  <si>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</si>
  <si>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</si>
  <si>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</si>
  <si>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</si>
  <si>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</si>
  <si>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</si>
  <si>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</si>
  <si>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</si>
  <si>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</si>
  <si>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</si>
  <si>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</si>
  <si>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</si>
  <si>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</si>
  <si>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</si>
  <si>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</si>
  <si>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</si>
  <si>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</si>
  <si>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</si>
  <si>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</si>
  <si>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</si>
  <si>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</si>
  <si>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</si>
  <si>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</si>
  <si>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</si>
  <si>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</si>
  <si>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</si>
  <si>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</si>
  <si>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</si>
  <si>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</si>
  <si>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</si>
  <si>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</si>
  <si>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</si>
  <si>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</si>
  <si>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</si>
  <si>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</si>
  <si>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</si>
  <si>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</si>
  <si>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</si>
  <si>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</si>
  <si>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</si>
  <si>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</si>
  <si>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</si>
  <si>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</si>
  <si>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</si>
  <si>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</si>
  <si>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</si>
  <si>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</si>
  <si>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</si>
  <si>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</si>
  <si>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</si>
  <si>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</si>
  <si>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</si>
  <si>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</si>
  <si>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</si>
  <si>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</si>
  <si>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</si>
  <si>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</si>
  <si>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</si>
  <si>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</si>
  <si>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</si>
  <si>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</si>
  <si>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</si>
  <si>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</si>
  <si>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</si>
  <si>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</si>
  <si>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</si>
  <si>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</si>
  <si>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</si>
  <si>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</si>
  <si>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</si>
  <si>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</si>
  <si>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</si>
  <si>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</si>
  <si>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</si>
  <si>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</si>
  <si>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</si>
  <si>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</si>
  <si>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</si>
  <si>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</si>
  <si>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</si>
  <si>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</si>
  <si>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</si>
  <si>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</si>
  <si>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</si>
  <si>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</si>
  <si>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</si>
  <si>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</si>
  <si>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</si>
  <si>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</si>
  <si>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</si>
  <si>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</si>
  <si>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</si>
  <si>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</si>
  <si>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</si>
  <si>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</si>
  <si>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</si>
  <si>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</si>
  <si>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</si>
  <si>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</si>
  <si>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</si>
  <si>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</si>
  <si>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</si>
  <si>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</si>
  <si>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</si>
  <si>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</si>
  <si>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</si>
  <si>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</si>
  <si>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</si>
  <si>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</si>
  <si>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</si>
  <si>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</si>
  <si>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</si>
  <si>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</si>
  <si>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</si>
  <si>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</si>
  <si>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</si>
  <si>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</si>
  <si>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</si>
  <si>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</si>
  <si>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</si>
  <si>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</si>
  <si>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</si>
  <si>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</si>
  <si>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</si>
  <si>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</si>
  <si>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</si>
  <si>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</si>
  <si>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</si>
  <si>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</si>
  <si>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</si>
  <si>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</si>
  <si>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</si>
  <si>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</si>
  <si>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</si>
  <si>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</si>
  <si>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</si>
  <si>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</si>
  <si>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</si>
  <si>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</si>
  <si>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</si>
  <si>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</si>
  <si>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</si>
  <si>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</si>
  <si>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</si>
  <si>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</si>
  <si>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</si>
  <si>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</si>
  <si>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</si>
  <si>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</si>
  <si>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</si>
  <si>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</si>
  <si>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</si>
  <si>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</si>
  <si>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</si>
  <si>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</si>
  <si>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</si>
  <si>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</si>
  <si>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</si>
  <si>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</si>
  <si>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</si>
  <si>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</si>
  <si>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</si>
  <si>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</si>
  <si>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</si>
  <si>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</si>
  <si>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</si>
  <si>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</si>
  <si>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</si>
  <si>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</si>
  <si>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</si>
  <si>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</si>
  <si>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</si>
  <si>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</si>
  <si>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</si>
  <si>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</si>
  <si>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</si>
  <si>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</si>
  <si>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</si>
  <si>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</si>
  <si>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</si>
  <si>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</si>
  <si>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</si>
  <si>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</si>
  <si>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</si>
  <si>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</si>
  <si>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</si>
  <si>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</si>
  <si>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</si>
  <si>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</si>
  <si>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</si>
  <si>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</si>
  <si>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</si>
  <si>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</si>
  <si>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</si>
  <si>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</si>
  <si>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</si>
  <si>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</si>
  <si>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</si>
  <si>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</si>
  <si>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</si>
  <si>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</si>
  <si>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</si>
  <si>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</si>
  <si>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</si>
  <si>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</si>
  <si>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</si>
  <si>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</si>
  <si>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</si>
  <si>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</si>
  <si>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</si>
  <si>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</si>
  <si>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</si>
  <si>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</si>
  <si>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</si>
  <si>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</si>
  <si>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</si>
  <si>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</si>
  <si>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</si>
  <si>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</si>
  <si>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</si>
  <si>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</si>
  <si>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</si>
  <si>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</si>
  <si>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</si>
  <si>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</si>
  <si>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</si>
  <si>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</si>
  <si>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</si>
  <si>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</si>
  <si>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</si>
  <si>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</si>
  <si>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</si>
  <si>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</si>
  <si>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</si>
  <si>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</si>
  <si>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</si>
  <si>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</si>
  <si>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</si>
  <si>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</si>
  <si>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</si>
  <si>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</si>
  <si>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</si>
  <si>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</si>
  <si>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</si>
  <si>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</si>
  <si>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</si>
  <si>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</si>
  <si>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</si>
  <si>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</si>
  <si>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</si>
  <si>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</si>
  <si>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</si>
  <si>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</si>
  <si>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</si>
  <si>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</si>
  <si>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</si>
  <si>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</si>
  <si>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</si>
  <si>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</si>
  <si>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</si>
  <si>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</si>
  <si>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</si>
  <si>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</si>
  <si>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</si>
  <si>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</si>
  <si>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</si>
  <si>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</si>
  <si>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</si>
  <si>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</si>
  <si>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</si>
  <si>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</si>
  <si>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</si>
  <si>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</si>
  <si>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</si>
  <si>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</si>
  <si>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</si>
  <si>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</si>
  <si>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</si>
  <si>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</si>
  <si>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</si>
  <si>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</si>
  <si>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</si>
  <si>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</si>
  <si>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</si>
  <si>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</si>
  <si>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</si>
  <si>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</si>
  <si>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</si>
  <si>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</si>
  <si>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</si>
  <si>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</si>
  <si>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</si>
  <si>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</si>
  <si>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</si>
  <si>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</si>
  <si>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</si>
  <si>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</si>
  <si>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</si>
  <si>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</si>
  <si>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</si>
  <si>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</si>
  <si>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</si>
  <si>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</si>
  <si>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</si>
  <si>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</si>
  <si>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</si>
  <si>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</si>
  <si>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</si>
  <si>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</si>
  <si>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</si>
  <si>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</si>
  <si>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</si>
  <si>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</si>
  <si>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</si>
  <si>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</si>
  <si>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</si>
  <si>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</si>
  <si>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</si>
  <si>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</si>
  <si>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</si>
  <si>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</si>
  <si>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</si>
  <si>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</si>
  <si>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</si>
  <si>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</si>
  <si>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</si>
  <si>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</si>
  <si>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</si>
  <si>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</si>
  <si>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</si>
  <si>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</si>
  <si>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</si>
  <si>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</si>
  <si>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</si>
  <si>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</si>
  <si>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</si>
  <si>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</si>
  <si>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</si>
  <si>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</si>
  <si>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</si>
  <si>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</si>
  <si>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</si>
  <si>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</si>
  <si>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</si>
  <si>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</si>
  <si>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</si>
  <si>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</si>
  <si>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</si>
  <si>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</si>
  <si>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</si>
  <si>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</si>
  <si>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</si>
  <si>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</si>
  <si>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</si>
  <si>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</si>
  <si>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</si>
  <si>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</si>
  <si>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</si>
  <si>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</si>
  <si>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</si>
  <si>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</si>
  <si>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</si>
  <si>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</si>
  <si>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</si>
  <si>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</si>
  <si>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</si>
  <si>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</si>
  <si>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</si>
  <si>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</si>
  <si>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</si>
  <si>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</si>
  <si>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</si>
  <si>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</si>
  <si>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</si>
  <si>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</si>
  <si>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</si>
  <si>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</si>
  <si>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</si>
  <si>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</si>
  <si>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</si>
  <si>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</si>
  <si>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</si>
  <si>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</si>
  <si>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</si>
  <si>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</si>
  <si>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</si>
  <si>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</si>
  <si>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</si>
  <si>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</si>
  <si>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</si>
  <si>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</si>
  <si>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</si>
  <si>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</si>
  <si>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</si>
  <si>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</si>
  <si>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</si>
  <si>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</si>
  <si>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</si>
  <si>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</si>
  <si>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</si>
  <si>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</si>
  <si>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</si>
  <si>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</si>
  <si>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</si>
  <si>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</si>
  <si>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</si>
  <si>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</si>
  <si>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</si>
  <si>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</si>
  <si>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</si>
  <si>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</si>
  <si>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</si>
  <si>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</si>
  <si>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</si>
  <si>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</si>
  <si>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</si>
  <si>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</si>
  <si>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</si>
  <si>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</si>
  <si>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</si>
  <si>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</si>
  <si>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</si>
  <si>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</si>
  <si>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</si>
  <si>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</si>
  <si>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</si>
  <si>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</si>
  <si>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</si>
  <si>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</si>
  <si>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</si>
  <si>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</si>
  <si>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</si>
  <si>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</si>
  <si>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</si>
  <si>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</si>
  <si>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</si>
  <si>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</si>
  <si>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</si>
  <si>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</si>
  <si>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</si>
  <si>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</si>
  <si>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</si>
  <si>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</si>
  <si>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</si>
  <si>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</si>
  <si>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</si>
  <si>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</si>
  <si>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</si>
  <si>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</si>
  <si>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</si>
  <si>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</si>
  <si>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</si>
  <si>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</si>
  <si>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</si>
  <si>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</si>
  <si>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</si>
  <si>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</si>
  <si>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</si>
  <si>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</si>
  <si>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</si>
  <si>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</si>
  <si>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</si>
  <si>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</si>
  <si>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</si>
  <si>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</si>
  <si>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</si>
  <si>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</si>
  <si>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</si>
  <si>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</si>
  <si>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</si>
  <si>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</si>
  <si>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</si>
  <si>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</si>
  <si>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</si>
  <si>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</si>
  <si>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</si>
  <si>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</si>
  <si>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</si>
  <si>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</si>
  <si>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</si>
  <si>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</si>
  <si>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</si>
  <si>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</si>
  <si>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</si>
  <si>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</si>
  <si>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</si>
  <si>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</si>
  <si>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</si>
  <si>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</si>
  <si>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</si>
  <si>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</si>
  <si>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</si>
  <si>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</si>
  <si>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</si>
  <si>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</si>
  <si>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</si>
  <si>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</si>
  <si>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</si>
  <si>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</si>
  <si>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</si>
  <si>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</si>
  <si>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</si>
  <si>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</si>
  <si>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</si>
  <si>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</si>
  <si>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</si>
  <si>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</si>
  <si>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</si>
  <si>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</si>
  <si>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</si>
  <si>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</si>
  <si>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</si>
  <si>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</si>
  <si>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</si>
  <si>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</si>
  <si>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</si>
  <si>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</si>
  <si>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</si>
  <si>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</si>
  <si>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</si>
  <si>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</si>
  <si>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</si>
  <si>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</si>
  <si>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</si>
  <si>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</si>
  <si>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</si>
  <si>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</si>
  <si>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</si>
  <si>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</si>
  <si>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</si>
  <si>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</si>
  <si>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</si>
  <si>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</si>
  <si>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</si>
  <si>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</si>
  <si>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</si>
  <si>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</si>
  <si>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</si>
  <si>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</si>
  <si>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</si>
  <si>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</si>
  <si>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</si>
  <si>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</si>
  <si>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</si>
  <si>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</si>
  <si>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</si>
  <si>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</si>
  <si>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</si>
  <si>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</si>
  <si>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</si>
  <si>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</si>
  <si>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</si>
  <si>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</si>
  <si>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</si>
  <si>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</si>
  <si>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</si>
  <si>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</si>
  <si>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</si>
  <si>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</si>
  <si>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</si>
  <si>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</si>
  <si>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</si>
  <si>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</si>
  <si>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</si>
  <si>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</si>
  <si>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</si>
  <si>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</si>
  <si>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</si>
  <si>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</si>
  <si>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</si>
  <si>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</si>
  <si>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</si>
  <si>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</si>
  <si>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</si>
  <si>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</si>
  <si>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</si>
  <si>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</si>
  <si>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</si>
  <si>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</si>
  <si>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</si>
  <si>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</si>
  <si>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</si>
  <si>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</si>
  <si>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</si>
  <si>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</si>
  <si>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</si>
  <si>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</si>
  <si>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</si>
  <si>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</si>
  <si>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</si>
  <si>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</si>
  <si>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</si>
  <si>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</si>
  <si>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</si>
  <si>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</si>
  <si>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</si>
  <si>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</si>
  <si>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</si>
  <si>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</si>
  <si>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</si>
  <si>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</si>
  <si>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</si>
  <si>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</si>
  <si>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</si>
  <si>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</si>
  <si>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</si>
  <si>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</si>
  <si>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</si>
  <si>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</si>
  <si>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</si>
  <si>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</si>
  <si>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</si>
  <si>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</si>
  <si>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</si>
  <si>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</si>
  <si>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</si>
  <si>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</si>
  <si>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</si>
  <si>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</si>
  <si>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</si>
  <si>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</si>
  <si>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</si>
  <si>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</si>
  <si>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</si>
  <si>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</si>
  <si>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</si>
  <si>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</si>
  <si>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</si>
  <si>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</si>
  <si>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</si>
  <si>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</si>
  <si>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</si>
  <si>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</si>
  <si>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</si>
  <si>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</si>
  <si>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</si>
  <si>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</si>
  <si>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</si>
  <si>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</si>
  <si>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</si>
  <si>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</si>
  <si>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</si>
  <si>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</si>
  <si>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</si>
  <si>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</si>
  <si>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</si>
  <si>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</si>
  <si>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</si>
  <si>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</si>
  <si>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</si>
  <si>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</si>
  <si>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</si>
  <si>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</si>
  <si>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</si>
  <si>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</si>
  <si>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</si>
  <si>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</si>
  <si>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</si>
  <si>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</si>
  <si>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</si>
  <si>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</si>
  <si>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</si>
  <si>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</si>
  <si>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</si>
  <si>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</si>
  <si>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</si>
  <si>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</si>
  <si>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</si>
  <si>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</si>
  <si>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</si>
  <si>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</si>
  <si>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</si>
  <si>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</si>
  <si>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</si>
  <si>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</si>
  <si>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</si>
  <si>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</si>
  <si>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</si>
  <si>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</si>
  <si>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</si>
  <si>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</si>
  <si>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</si>
  <si>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</si>
  <si>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</si>
  <si>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</si>
  <si>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</si>
  <si>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</si>
  <si>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</si>
  <si>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</si>
  <si>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</si>
  <si>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</si>
  <si>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</si>
  <si>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</si>
  <si>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</si>
  <si>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</si>
  <si>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</si>
  <si>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</si>
  <si>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</si>
  <si>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</si>
  <si>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</si>
  <si>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</si>
  <si>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</si>
  <si>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</si>
  <si>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</si>
  <si>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</si>
  <si>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</si>
  <si>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</si>
  <si>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</si>
  <si>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</si>
  <si>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</si>
  <si>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</si>
  <si>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</si>
  <si>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</si>
  <si>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</si>
  <si>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</si>
  <si>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</si>
  <si>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</si>
  <si>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</si>
  <si>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</si>
  <si>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</si>
  <si>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</si>
  <si>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</si>
  <si>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</si>
  <si>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</si>
  <si>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</si>
  <si>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</si>
  <si>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</si>
  <si>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</si>
  <si>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</si>
  <si>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</si>
  <si>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</si>
  <si>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</si>
  <si>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</si>
  <si>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</si>
  <si>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</si>
  <si>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</si>
  <si>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</si>
  <si>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</si>
  <si>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</si>
  <si>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</si>
  <si>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</si>
  <si>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</si>
  <si>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</si>
  <si>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</si>
  <si>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</si>
  <si>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</si>
  <si>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</si>
  <si>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</si>
  <si>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</si>
  <si>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</si>
  <si>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</si>
  <si>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</si>
  <si>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</si>
  <si>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</si>
  <si>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</si>
  <si>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</si>
  <si>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</si>
  <si>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</si>
  <si>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</si>
  <si>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</si>
  <si>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</si>
  <si>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</si>
  <si>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</si>
  <si>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</si>
  <si>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</si>
  <si>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</si>
  <si>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</si>
  <si>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</si>
  <si>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</si>
  <si>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</si>
  <si>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</si>
  <si>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</si>
  <si>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</si>
  <si>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</si>
  <si>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</si>
  <si>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</si>
  <si>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</si>
  <si>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</si>
  <si>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</si>
  <si>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</si>
  <si>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</si>
  <si>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</si>
  <si>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</si>
  <si>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</si>
  <si>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</si>
  <si>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</si>
  <si>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</si>
  <si>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</si>
  <si>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</si>
  <si>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</si>
  <si>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</si>
  <si>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</si>
  <si>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</si>
  <si>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</si>
  <si>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</si>
  <si>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</si>
  <si>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</si>
  <si>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</si>
  <si>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</si>
  <si>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</si>
  <si>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</si>
  <si>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</si>
  <si>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</si>
  <si>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</si>
  <si>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</si>
  <si>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</si>
  <si>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</si>
  <si>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</si>
  <si>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</si>
  <si>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</si>
  <si>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</si>
  <si>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</si>
  <si>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</si>
  <si>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</si>
  <si>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</si>
  <si>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</si>
  <si>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</si>
  <si>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</si>
  <si>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</si>
  <si>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</si>
  <si>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</si>
  <si>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</si>
  <si>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</si>
  <si>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</si>
  <si>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</si>
  <si>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</si>
  <si>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</si>
  <si>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</si>
  <si>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</si>
  <si>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</si>
  <si>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</si>
  <si>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</si>
  <si>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</si>
  <si>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</si>
  <si>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</si>
  <si>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</si>
  <si>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</si>
  <si>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</si>
  <si>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</si>
  <si>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</si>
  <si>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</si>
  <si>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</si>
  <si>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</si>
  <si>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</si>
  <si>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</si>
  <si>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</si>
  <si>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</si>
  <si>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</si>
  <si>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</si>
  <si>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</si>
  <si>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</si>
  <si>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</si>
  <si>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</si>
  <si>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</si>
  <si>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</si>
  <si>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</si>
  <si>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</si>
  <si>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</si>
  <si>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</si>
  <si>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</si>
  <si>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</si>
  <si>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</si>
  <si>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</si>
  <si>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</si>
  <si>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</si>
  <si>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</si>
  <si>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</si>
  <si>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</si>
  <si>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</si>
  <si>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</si>
  <si>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</si>
  <si>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</si>
  <si>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</si>
  <si>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</si>
  <si>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</si>
  <si>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</si>
  <si>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</si>
  <si>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</si>
  <si>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</si>
  <si>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</si>
  <si>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</si>
  <si>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</si>
  <si>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</si>
  <si>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</si>
  <si>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</si>
  <si>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</si>
  <si>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</si>
  <si>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</si>
  <si>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</si>
  <si>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</si>
  <si>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</si>
  <si>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</si>
  <si>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</si>
  <si>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</si>
  <si>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</si>
  <si>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</si>
  <si>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</si>
  <si>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</si>
  <si>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</si>
  <si>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</si>
  <si>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</si>
  <si>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</si>
  <si>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</si>
  <si>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</si>
  <si>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</si>
  <si>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</si>
  <si>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</si>
  <si>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</si>
  <si>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</si>
  <si>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</si>
  <si>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</si>
  <si>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</si>
  <si>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</si>
  <si>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</si>
  <si>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</si>
  <si>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</si>
  <si>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</si>
  <si>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</si>
  <si>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</si>
  <si>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</si>
  <si>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</si>
  <si>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</si>
  <si>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</si>
  <si>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</si>
  <si>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</si>
  <si>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</si>
  <si>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</si>
  <si>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</si>
  <si>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</si>
  <si>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</si>
  <si>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</si>
  <si>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</si>
  <si>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</si>
  <si>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</si>
  <si>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</si>
  <si>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</si>
  <si>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</si>
  <si>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</si>
  <si>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</si>
  <si>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</si>
  <si>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</si>
  <si>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</si>
  <si>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</si>
  <si>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</si>
  <si>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</si>
  <si>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</si>
  <si>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</si>
  <si>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</si>
  <si>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</si>
  <si>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</si>
  <si>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</si>
  <si>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</si>
  <si>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</si>
  <si>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</si>
  <si>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</si>
  <si>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</si>
  <si>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</si>
  <si>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</si>
  <si>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</si>
  <si>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</si>
  <si>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</si>
  <si>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</si>
  <si>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</si>
  <si>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</si>
  <si>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</si>
  <si>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</si>
  <si>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</si>
  <si>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</si>
  <si>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</si>
  <si>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</si>
  <si>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</si>
  <si>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</si>
  <si>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</si>
  <si>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</si>
  <si>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</si>
  <si>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</si>
  <si>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</si>
  <si>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</si>
  <si>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</si>
  <si>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</si>
  <si>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</si>
  <si>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</si>
  <si>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</si>
  <si>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</si>
  <si>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</si>
  <si>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</si>
  <si>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</si>
  <si>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</si>
  <si>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</si>
  <si>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</si>
  <si>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</si>
  <si>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</si>
  <si>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</si>
  <si>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</si>
  <si>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</si>
  <si>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</si>
  <si>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</si>
  <si>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</si>
  <si>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</si>
  <si>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</si>
  <si>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</si>
  <si>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</si>
  <si>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</si>
  <si>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</si>
  <si>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</si>
  <si>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</si>
  <si>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</si>
  <si>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</si>
  <si>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</si>
  <si>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</si>
  <si>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</si>
  <si>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</si>
  <si>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</si>
  <si>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</si>
  <si>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</si>
  <si>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</si>
  <si>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</si>
  <si>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</si>
  <si>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</si>
  <si>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</si>
  <si>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</si>
  <si>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</si>
  <si>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</si>
  <si>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</si>
  <si>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</si>
  <si>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</si>
  <si>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</si>
  <si>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</si>
  <si>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</si>
  <si>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</si>
  <si>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</si>
  <si>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</si>
  <si>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</si>
  <si>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</si>
  <si>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</si>
  <si>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</si>
  <si>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</si>
  <si>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</si>
  <si>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</si>
  <si>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</si>
  <si>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</si>
  <si>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</si>
  <si>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</si>
  <si>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</si>
  <si>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</si>
  <si>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</si>
  <si>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</si>
  <si>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</si>
  <si>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</si>
  <si>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</si>
  <si>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</si>
  <si>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</si>
  <si>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</si>
  <si>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</si>
  <si>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</si>
  <si>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</si>
  <si>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</si>
  <si>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</si>
  <si>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</si>
  <si>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</si>
  <si>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</si>
  <si>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</si>
  <si>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</si>
  <si>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</si>
  <si>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</si>
  <si>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</si>
  <si>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</si>
  <si>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</si>
  <si>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</si>
  <si>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</si>
  <si>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</si>
  <si>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</si>
  <si>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</si>
  <si>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</si>
  <si>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</si>
  <si>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</si>
  <si>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</si>
  <si>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</si>
  <si>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</si>
  <si>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</si>
  <si>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</si>
  <si>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</si>
  <si>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</si>
  <si>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</si>
  <si>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</si>
  <si>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</si>
  <si>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</si>
  <si>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</si>
  <si>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</si>
  <si>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</si>
  <si>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</si>
  <si>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</si>
  <si>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</si>
  <si>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</si>
  <si>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</si>
  <si>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</si>
  <si>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</si>
  <si>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</si>
  <si>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</si>
  <si>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</si>
  <si>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</si>
  <si>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</si>
  <si>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</si>
  <si>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</si>
  <si>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</si>
  <si>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</si>
  <si>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</si>
  <si>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</si>
  <si>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</si>
  <si>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</si>
  <si>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</si>
  <si>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</si>
  <si>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</si>
  <si>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</si>
  <si>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</si>
  <si>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</si>
  <si>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</si>
  <si>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</si>
  <si>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</si>
  <si>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</si>
  <si>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</si>
  <si>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</si>
  <si>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</si>
  <si>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</si>
  <si>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</si>
  <si>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</si>
  <si>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</si>
  <si>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</si>
  <si>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</si>
  <si>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</si>
  <si>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</si>
  <si>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</si>
  <si>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</si>
  <si>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</si>
  <si>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</si>
  <si>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</si>
  <si>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</si>
  <si>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</si>
  <si>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</si>
  <si>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</si>
  <si>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</si>
  <si>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</si>
  <si>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</si>
  <si>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</si>
  <si>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</si>
  <si>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</si>
  <si>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</si>
  <si>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</si>
  <si>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</si>
  <si>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</si>
  <si>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</si>
  <si>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</si>
  <si>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</si>
  <si>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</si>
  <si>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</si>
  <si>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</si>
  <si>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</si>
  <si>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</si>
  <si>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</si>
  <si>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</si>
  <si>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</si>
  <si>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</si>
  <si>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</si>
  <si>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</si>
  <si>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</si>
  <si>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</si>
  <si>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</si>
  <si>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</si>
  <si>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</si>
  <si>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</si>
  <si>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</si>
  <si>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</si>
  <si>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</si>
  <si>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</si>
  <si>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</si>
  <si>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</si>
  <si>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</si>
  <si>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</si>
  <si>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</si>
  <si>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</si>
  <si>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</si>
  <si>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</si>
  <si>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</si>
  <si>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</si>
  <si>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</si>
  <si>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</si>
  <si>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</si>
  <si>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</si>
  <si>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</si>
  <si>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</si>
  <si>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</si>
  <si>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</si>
  <si>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</si>
  <si>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</si>
  <si>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</si>
  <si>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</si>
  <si>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</si>
  <si>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</si>
  <si>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</si>
  <si>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</si>
  <si>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</si>
  <si>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</si>
  <si>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</si>
  <si>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</si>
  <si>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</si>
  <si>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</si>
  <si>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</si>
  <si>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</si>
  <si>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</si>
  <si>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</si>
  <si>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</si>
  <si>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</si>
  <si>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</si>
  <si>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</si>
  <si>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</si>
  <si>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</si>
  <si>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</si>
  <si>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</si>
  <si>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</si>
  <si>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</si>
  <si>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</si>
  <si>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</si>
  <si>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</si>
  <si>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</si>
  <si>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</si>
  <si>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</si>
  <si>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</si>
  <si>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</si>
  <si>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</si>
  <si>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</si>
  <si>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</si>
  <si>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</si>
  <si>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</si>
  <si>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</si>
  <si>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</si>
  <si>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</si>
  <si>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</si>
  <si>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</si>
  <si>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</si>
  <si>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</si>
  <si>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</si>
  <si>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</si>
  <si>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</si>
  <si>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</si>
  <si>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</si>
  <si>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</si>
  <si>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</si>
  <si>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</si>
  <si>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</si>
  <si>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</si>
  <si>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</si>
  <si>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</si>
  <si>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</si>
  <si>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</si>
  <si>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</si>
  <si>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</si>
  <si>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</si>
  <si>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</si>
  <si>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</si>
  <si>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</si>
  <si>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</si>
  <si>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</si>
  <si>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</si>
  <si>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</si>
  <si>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</si>
  <si>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</si>
  <si>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</si>
  <si>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</si>
  <si>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</si>
  <si>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</si>
  <si>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</si>
  <si>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</si>
  <si>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</si>
  <si>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</si>
  <si>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</si>
  <si>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</si>
  <si>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</si>
  <si>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</si>
  <si>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</si>
  <si>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</si>
  <si>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</si>
  <si>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</si>
  <si>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</si>
  <si>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</si>
  <si>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</si>
  <si>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</si>
  <si>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</si>
  <si>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</si>
  <si>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</si>
  <si>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</si>
  <si>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</si>
  <si>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</si>
  <si>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</si>
  <si>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</si>
  <si>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</si>
  <si>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</si>
  <si>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</si>
  <si>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</si>
  <si>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</si>
  <si>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</si>
  <si>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</si>
  <si>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</si>
  <si>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</si>
  <si>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</si>
  <si>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</si>
  <si>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</si>
  <si>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</si>
  <si>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</si>
  <si>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</si>
  <si>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</si>
  <si>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</si>
  <si>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</si>
  <si>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</si>
  <si>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</si>
  <si>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</si>
  <si>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</si>
  <si>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</si>
  <si>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</si>
  <si>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</si>
  <si>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</si>
  <si>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</si>
  <si>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</si>
  <si>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</si>
  <si>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</si>
  <si>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</si>
  <si>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</si>
  <si>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</si>
  <si>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</si>
  <si>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</si>
  <si>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</si>
  <si>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</si>
  <si>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</si>
  <si>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</si>
  <si>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</si>
  <si>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</si>
  <si>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</si>
  <si>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</si>
  <si>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</si>
  <si>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</si>
  <si>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</si>
  <si>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</si>
  <si>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</si>
  <si>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</si>
  <si>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</si>
  <si>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</si>
  <si>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</si>
  <si>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</si>
  <si>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</si>
  <si>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</si>
  <si>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</si>
  <si>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</si>
  <si>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</si>
  <si>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</si>
  <si>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</si>
  <si>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</si>
  <si>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</si>
  <si>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</si>
  <si>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</si>
  <si>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</si>
  <si>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</si>
  <si>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</si>
  <si>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</si>
  <si>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</si>
  <si>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</si>
  <si>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</si>
  <si>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</si>
  <si>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</si>
  <si>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</si>
  <si>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</si>
  <si>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</si>
  <si>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</si>
  <si>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</si>
  <si>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</si>
  <si>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</si>
  <si>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</si>
  <si>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</si>
  <si>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</si>
  <si>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</si>
  <si>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</si>
  <si>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</si>
  <si>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</si>
  <si>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</si>
  <si>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</si>
  <si>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</si>
  <si>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</si>
  <si>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</si>
  <si>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</si>
  <si>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</si>
  <si>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</si>
  <si>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</si>
  <si>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</si>
  <si>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</si>
  <si>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</si>
  <si>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</si>
  <si>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</si>
  <si>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</si>
  <si>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</si>
  <si>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</si>
  <si>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</si>
  <si>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</si>
  <si>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</si>
  <si>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</si>
  <si>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</si>
  <si>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</si>
  <si>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</si>
  <si>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</si>
  <si>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</si>
  <si>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</si>
  <si>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</si>
  <si>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</si>
  <si>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</si>
  <si>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</si>
  <si>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</si>
  <si>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</si>
  <si>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</si>
  <si>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</si>
  <si>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</si>
  <si>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</si>
  <si>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</si>
  <si>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</si>
  <si>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</si>
  <si>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</si>
  <si>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</si>
  <si>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</si>
  <si>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</si>
  <si>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</si>
  <si>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</si>
  <si>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</si>
  <si>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</si>
  <si>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</si>
  <si>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</si>
  <si>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</si>
  <si>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</si>
  <si>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</si>
  <si>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</si>
  <si>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</si>
  <si>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</si>
  <si>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</si>
  <si>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</si>
  <si>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</si>
  <si>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</si>
  <si>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</si>
  <si>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</si>
  <si>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</si>
  <si>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</si>
  <si>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</si>
  <si>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</si>
  <si>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</si>
  <si>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</si>
  <si>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</si>
  <si>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</si>
  <si>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</si>
  <si>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</si>
  <si>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</si>
  <si>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</si>
  <si>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</si>
  <si>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</si>
  <si>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</si>
  <si>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</si>
  <si>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</si>
  <si>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</si>
  <si>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</si>
  <si>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</si>
  <si>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</si>
  <si>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</si>
  <si>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</si>
  <si>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</si>
  <si>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</si>
  <si>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</si>
  <si>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</si>
  <si>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</si>
  <si>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</si>
  <si>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</si>
  <si>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</si>
  <si>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</si>
  <si>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</si>
  <si>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</si>
  <si>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</si>
  <si>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</si>
  <si>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</si>
  <si>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</si>
  <si>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</si>
  <si>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</si>
  <si>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</si>
  <si>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</si>
  <si>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</si>
  <si>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</si>
  <si>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</si>
  <si>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</si>
  <si>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</si>
  <si>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</si>
  <si>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</si>
  <si>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</si>
  <si>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</si>
  <si>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</si>
  <si>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</si>
  <si>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</si>
  <si>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</si>
  <si>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</si>
  <si>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</si>
  <si>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</si>
  <si>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</si>
  <si>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</si>
  <si>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</si>
  <si>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</si>
  <si>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</si>
  <si>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</si>
  <si>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</si>
  <si>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</si>
  <si>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</si>
  <si>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</si>
  <si>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</si>
  <si>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</si>
  <si>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</si>
  <si>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</si>
  <si>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</si>
  <si>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</si>
  <si>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</si>
  <si>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</si>
  <si>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</si>
  <si>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</si>
  <si>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</si>
  <si>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</si>
  <si>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</si>
  <si>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</si>
  <si>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</si>
  <si>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</si>
  <si>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</si>
  <si>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</si>
  <si>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</si>
  <si>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</si>
  <si>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</si>
  <si>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</si>
  <si>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</si>
  <si>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</si>
  <si>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</si>
  <si>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</si>
  <si>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</si>
  <si>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</si>
  <si>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</si>
  <si>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</si>
  <si>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</si>
  <si>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</si>
  <si>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</si>
  <si>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</si>
  <si>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</si>
  <si>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</si>
  <si>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</si>
  <si>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</si>
  <si>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</si>
  <si>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</si>
  <si>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</si>
  <si>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</si>
  <si>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</si>
  <si>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</si>
  <si>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</si>
  <si>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</si>
  <si>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</si>
  <si>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</si>
  <si>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</si>
  <si>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</si>
  <si>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</si>
  <si>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</si>
  <si>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</si>
  <si>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</si>
  <si>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</si>
  <si>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</si>
  <si>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</si>
  <si>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</si>
  <si>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</si>
  <si>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</si>
  <si>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</si>
  <si>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</si>
  <si>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</si>
  <si>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</si>
  <si>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</si>
  <si>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</si>
  <si>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</si>
  <si>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</si>
  <si>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</si>
  <si>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</si>
  <si>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</si>
  <si>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</si>
  <si>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</si>
  <si>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</si>
  <si>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</si>
  <si>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</si>
  <si>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</si>
  <si>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</si>
  <si>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</si>
  <si>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</si>
  <si>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</si>
  <si>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</si>
  <si>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</si>
  <si>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</si>
  <si>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</si>
  <si>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</si>
  <si>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</si>
  <si>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</si>
  <si>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</si>
  <si>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</si>
  <si>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</si>
  <si>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</si>
  <si>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</si>
  <si>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</si>
  <si>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</si>
  <si>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</si>
  <si>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</si>
  <si>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</si>
  <si>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</si>
  <si>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</si>
  <si>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</si>
  <si>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</si>
  <si>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</si>
  <si>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</si>
  <si>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</si>
  <si>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</si>
  <si>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</si>
  <si>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</si>
  <si>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</si>
  <si>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</si>
  <si>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</si>
  <si>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</si>
  <si>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</si>
  <si>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</si>
  <si>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</si>
  <si>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</si>
  <si>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</si>
  <si>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</si>
  <si>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</si>
  <si>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</si>
  <si>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</si>
  <si>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</si>
  <si>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</si>
  <si>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</si>
  <si>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</si>
  <si>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</si>
  <si>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</si>
  <si>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</si>
  <si>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</si>
  <si>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</si>
  <si>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</si>
  <si>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</si>
  <si>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</si>
  <si>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</si>
  <si>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</si>
  <si>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</si>
  <si>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</si>
  <si>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</si>
  <si>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</si>
  <si>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</si>
  <si>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</si>
  <si>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</si>
  <si>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</si>
  <si>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</si>
  <si>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</si>
  <si>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</si>
  <si>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</si>
  <si>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</si>
  <si>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</si>
  <si>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</si>
  <si>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</si>
  <si>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</si>
  <si>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</si>
  <si>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</si>
  <si>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</si>
  <si>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</si>
  <si>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</si>
  <si>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</si>
  <si>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</si>
  <si>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</si>
  <si>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</si>
  <si>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</si>
  <si>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</si>
  <si>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</si>
  <si>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</si>
  <si>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</si>
  <si>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</si>
  <si>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</si>
  <si>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</si>
  <si>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</si>
  <si>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</si>
  <si>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</si>
  <si>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</si>
  <si>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</si>
  <si>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</si>
  <si>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</si>
  <si>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</si>
  <si>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</si>
  <si>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</si>
  <si>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</si>
  <si>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</si>
  <si>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</si>
  <si>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</si>
  <si>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</si>
  <si>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</si>
  <si>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</si>
  <si>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</si>
  <si>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</si>
  <si>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</si>
  <si>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</si>
  <si>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</si>
  <si>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</si>
  <si>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</si>
  <si>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</si>
  <si>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</si>
  <si>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</si>
  <si>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</si>
  <si>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</si>
  <si>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</si>
  <si>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</si>
  <si>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</si>
  <si>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</si>
  <si>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</si>
  <si>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</si>
  <si>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</si>
  <si>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</si>
  <si>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</si>
  <si>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</si>
  <si>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</si>
  <si>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</si>
  <si>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</si>
  <si>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</si>
  <si>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</si>
  <si>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</si>
  <si>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</si>
  <si>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</si>
  <si>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</si>
  <si>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</si>
  <si>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</si>
  <si>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</si>
  <si>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</si>
  <si>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</si>
  <si>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</si>
  <si>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</si>
  <si>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</si>
  <si>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</si>
  <si>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</si>
  <si>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</si>
  <si>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</si>
  <si>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</si>
  <si>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</si>
  <si>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</si>
  <si>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</si>
  <si>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</si>
  <si>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</si>
  <si>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</si>
  <si>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</si>
  <si>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</si>
  <si>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</si>
  <si>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</si>
  <si>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</si>
  <si>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</si>
  <si>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</si>
  <si>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</si>
  <si>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</si>
  <si>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</si>
  <si>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</si>
  <si>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</si>
  <si>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</si>
  <si>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</si>
  <si>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</si>
  <si>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</si>
  <si>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</si>
  <si>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</si>
  <si>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</si>
  <si>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</si>
  <si>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</si>
  <si>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</si>
  <si>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</si>
  <si>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</si>
  <si>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</si>
  <si>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</si>
  <si>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</si>
  <si>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</si>
  <si>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</si>
  <si>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</si>
  <si>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</si>
  <si>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</si>
  <si>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</si>
  <si>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</si>
  <si>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</si>
  <si>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</si>
  <si>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</si>
  <si>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</si>
  <si>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</si>
  <si>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</si>
  <si>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</si>
  <si>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</si>
  <si>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</si>
  <si>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</si>
  <si>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</si>
  <si>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</si>
  <si>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</si>
  <si>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</si>
  <si>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</si>
  <si>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</si>
  <si>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</si>
  <si>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</si>
  <si>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</si>
  <si>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</si>
  <si>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</si>
  <si>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</si>
  <si>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</si>
  <si>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</si>
  <si>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</si>
  <si>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</si>
  <si>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</si>
  <si>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</si>
  <si>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</si>
  <si>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</si>
  <si>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</si>
  <si>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</si>
  <si>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</si>
  <si>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</si>
  <si>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</si>
  <si>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</si>
  <si>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</si>
  <si>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</si>
  <si>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</si>
  <si>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</si>
  <si>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</si>
  <si>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</si>
  <si>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</si>
  <si>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</si>
  <si>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</si>
  <si>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</si>
  <si>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</si>
  <si>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</si>
  <si>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</si>
  <si>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</si>
  <si>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</si>
  <si>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</si>
  <si>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</si>
  <si>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</si>
  <si>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</si>
  <si>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</si>
  <si>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</si>
  <si>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</si>
  <si>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</si>
  <si>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</si>
  <si>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</si>
  <si>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</si>
  <si>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</si>
  <si>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</si>
  <si>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</si>
  <si>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</si>
  <si>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</si>
  <si>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</si>
  <si>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</si>
  <si>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</si>
  <si>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</si>
  <si>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</si>
  <si>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</si>
  <si>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</si>
  <si>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</si>
  <si>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</si>
  <si>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</si>
  <si>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</si>
  <si>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</si>
  <si>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</si>
  <si>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</si>
  <si>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</si>
  <si>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</si>
  <si>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</si>
  <si>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</si>
  <si>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</si>
  <si>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</si>
  <si>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</si>
  <si>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</si>
  <si>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</si>
  <si>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</si>
  <si>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</si>
  <si>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</si>
  <si>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</si>
  <si>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</si>
  <si>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</si>
  <si>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</si>
  <si>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</si>
  <si>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</si>
  <si>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</si>
  <si>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</si>
  <si>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</si>
  <si>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</si>
  <si>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</si>
  <si>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</si>
  <si>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</si>
  <si>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</si>
  <si>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</si>
  <si>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</si>
  <si>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</si>
  <si>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</si>
  <si>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</si>
  <si>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</si>
  <si>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</si>
  <si>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</si>
  <si>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</si>
  <si>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</si>
  <si>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</si>
  <si>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</si>
  <si>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</si>
  <si>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</si>
  <si>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</si>
  <si>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</si>
  <si>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</si>
  <si>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</si>
  <si>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</si>
  <si>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</si>
  <si>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</si>
  <si>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</si>
  <si>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</si>
  <si>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</si>
  <si>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</si>
  <si>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</si>
  <si>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</si>
  <si>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</si>
  <si>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</si>
  <si>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</si>
  <si>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</si>
  <si>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</si>
  <si>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</si>
  <si>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</si>
  <si>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</si>
  <si>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</si>
  <si>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</si>
  <si>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</si>
  <si>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</si>
  <si>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</si>
  <si>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</si>
  <si>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</si>
  <si>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</si>
  <si>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</si>
  <si>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</si>
  <si>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</si>
  <si>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</si>
  <si>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</si>
  <si>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</si>
  <si>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</si>
  <si>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</si>
  <si>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</si>
  <si>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</si>
  <si>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</si>
  <si>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</si>
  <si>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</si>
  <si>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</si>
  <si>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</si>
  <si>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</si>
  <si>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</si>
  <si>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</si>
  <si>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</si>
  <si>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</si>
  <si>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</si>
  <si>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</si>
  <si>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</si>
  <si>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</si>
  <si>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</si>
  <si>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</si>
  <si>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</si>
  <si>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</si>
  <si>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</si>
  <si>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</si>
  <si>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</si>
  <si>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</si>
  <si>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</si>
  <si>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</si>
  <si>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</si>
  <si>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</si>
  <si>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</si>
  <si>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</si>
  <si>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</si>
  <si>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</si>
  <si>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</si>
  <si>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</si>
  <si>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</si>
  <si>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</si>
  <si>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</si>
  <si>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</si>
  <si>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</si>
  <si>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</si>
  <si>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</si>
  <si>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</si>
  <si>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</si>
  <si>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</si>
  <si>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</si>
  <si>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</si>
  <si>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</si>
  <si>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</si>
  <si>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</si>
  <si>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</si>
  <si>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</si>
  <si>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</si>
  <si>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</si>
  <si>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</si>
  <si>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</si>
  <si>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</si>
  <si>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</si>
  <si>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</si>
  <si>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</si>
  <si>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</si>
  <si>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</si>
  <si>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</si>
  <si>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</si>
  <si>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</si>
  <si>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</si>
  <si>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</si>
  <si>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</si>
  <si>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</si>
  <si>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</si>
  <si>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</si>
  <si>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</si>
  <si>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</si>
  <si>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</si>
  <si>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</si>
  <si>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</si>
  <si>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</si>
  <si>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</si>
  <si>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</si>
  <si>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</si>
  <si>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</si>
  <si>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</si>
  <si>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</si>
  <si>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</si>
  <si>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</si>
  <si>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</si>
  <si>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</si>
  <si>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</si>
  <si>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</si>
  <si>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</si>
  <si>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</si>
  <si>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</si>
  <si>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</si>
  <si>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</si>
  <si>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</si>
  <si>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</si>
  <si>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</si>
  <si>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</si>
  <si>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</si>
  <si>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</si>
  <si>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</si>
  <si>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</si>
  <si>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</si>
  <si>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</si>
  <si>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</si>
  <si>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</si>
  <si>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</si>
  <si>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</si>
  <si>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</si>
  <si>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</si>
  <si>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</si>
  <si>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</si>
  <si>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</si>
  <si>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</si>
  <si>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</si>
  <si>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</si>
  <si>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</si>
  <si>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</si>
  <si>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</si>
  <si>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</si>
  <si>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</si>
  <si>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</si>
  <si>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</si>
  <si>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</si>
  <si>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</si>
  <si>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</si>
  <si>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</si>
  <si>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</si>
  <si>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</si>
  <si>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</si>
  <si>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</si>
  <si>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</si>
  <si>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</si>
  <si>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</si>
  <si>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</si>
  <si>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</si>
  <si>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</si>
  <si>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</si>
  <si>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</si>
  <si>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</si>
  <si>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</si>
  <si>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</si>
  <si>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</si>
  <si>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</si>
  <si>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</si>
  <si>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</si>
  <si>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</si>
  <si>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</si>
  <si>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</si>
  <si>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</si>
  <si>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</si>
  <si>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</si>
  <si>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</si>
  <si>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</si>
  <si>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</si>
  <si>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</si>
  <si>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</si>
  <si>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</si>
  <si>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</si>
  <si>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</si>
  <si>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</si>
  <si>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</si>
  <si>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</si>
  <si>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</si>
  <si>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</si>
  <si>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</si>
  <si>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</si>
  <si>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</si>
  <si>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</si>
  <si>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</si>
  <si>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</si>
  <si>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</si>
  <si>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</si>
  <si>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</si>
  <si>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</si>
  <si>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</si>
  <si>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</si>
  <si>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</si>
  <si>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</si>
  <si>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</si>
  <si>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</si>
  <si>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</si>
  <si>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</si>
  <si>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</si>
  <si>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</si>
  <si>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</si>
  <si>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</si>
  <si>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</si>
  <si>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</si>
  <si>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</si>
  <si>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</si>
  <si>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</si>
  <si>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</si>
  <si>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</si>
  <si>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</si>
  <si>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</si>
  <si>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</si>
  <si>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</si>
  <si>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</si>
  <si>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</si>
  <si>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</si>
  <si>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</si>
  <si>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</si>
  <si>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</si>
  <si>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</si>
  <si>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</si>
  <si>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</si>
  <si>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</si>
  <si>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</si>
  <si>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</si>
  <si>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</si>
  <si>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</si>
  <si>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</si>
  <si>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</si>
  <si>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</si>
  <si>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</si>
  <si>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</si>
  <si>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</si>
  <si>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</si>
  <si>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</si>
  <si>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</si>
  <si>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</si>
  <si>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</si>
  <si>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</si>
  <si>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</si>
  <si>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</si>
  <si>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</si>
  <si>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</si>
  <si>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</si>
  <si>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</si>
  <si>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</si>
  <si>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</si>
  <si>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</si>
  <si>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</si>
  <si>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</si>
  <si>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</si>
  <si>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</si>
  <si>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</si>
  <si>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</si>
  <si>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</si>
  <si>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</si>
  <si>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</si>
  <si>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</si>
  <si>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</si>
  <si>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</si>
  <si>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</si>
  <si>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</si>
  <si>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</si>
  <si>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</si>
  <si>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</si>
  <si>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</si>
  <si>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</si>
  <si>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</si>
  <si>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</si>
  <si>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</si>
  <si>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</si>
  <si>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</si>
  <si>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</si>
  <si>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</si>
  <si>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</si>
  <si>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</si>
  <si>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</si>
  <si>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</si>
  <si>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</si>
  <si>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</si>
  <si>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</si>
  <si>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</si>
  <si>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</si>
  <si>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</si>
  <si>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</si>
  <si>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</si>
  <si>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</si>
  <si>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</si>
  <si>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</si>
  <si>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</si>
  <si>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</si>
  <si>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</si>
  <si>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</si>
  <si>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</si>
  <si>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</si>
  <si>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</si>
  <si>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</si>
  <si>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</si>
  <si>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</si>
  <si>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</si>
  <si>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</si>
  <si>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</si>
  <si>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</si>
  <si>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</si>
  <si>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</si>
  <si>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</si>
  <si>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</si>
  <si>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</si>
  <si>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</si>
  <si>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</si>
  <si>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</si>
  <si>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</si>
  <si>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</si>
  <si>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</si>
  <si>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</si>
  <si>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</si>
  <si>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</si>
  <si>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</si>
  <si>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</si>
  <si>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</si>
  <si>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</si>
  <si>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</si>
  <si>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</si>
  <si>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</si>
  <si>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</si>
  <si>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</si>
  <si>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</si>
  <si>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</si>
  <si>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</si>
  <si>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</si>
  <si>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</si>
  <si>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</si>
  <si>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</si>
  <si>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</si>
  <si>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</si>
  <si>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</si>
  <si>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</si>
  <si>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</si>
  <si>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</si>
  <si>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</si>
  <si>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</si>
  <si>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</si>
  <si>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</si>
  <si>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</si>
  <si>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</si>
  <si>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</si>
  <si>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</si>
  <si>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</si>
  <si>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</si>
  <si>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</si>
  <si>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</si>
  <si>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</si>
  <si>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</si>
  <si>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</si>
  <si>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</si>
  <si>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</si>
  <si>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</si>
  <si>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</si>
  <si>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</si>
  <si>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</si>
  <si>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</si>
  <si>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</si>
  <si>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</si>
  <si>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</si>
  <si>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</si>
  <si>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</si>
  <si>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</si>
  <si>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</si>
  <si>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</si>
  <si>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</si>
  <si>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</si>
  <si>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</si>
  <si>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</si>
  <si>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</si>
  <si>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</si>
  <si>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</si>
  <si>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</si>
  <si>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</si>
  <si>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</si>
  <si>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</si>
  <si>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</si>
  <si>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</si>
  <si>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</si>
  <si>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</si>
  <si>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</si>
  <si>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</si>
  <si>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</si>
  <si>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</si>
  <si>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</si>
  <si>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</si>
  <si>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</si>
  <si>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</si>
  <si>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</si>
  <si>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</si>
  <si>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</si>
  <si>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</si>
  <si>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</si>
  <si>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</si>
  <si>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</si>
  <si>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</si>
  <si>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</si>
  <si>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</si>
  <si>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</si>
  <si>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</si>
  <si>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</si>
  <si>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</si>
  <si>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</si>
  <si>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</si>
  <si>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</si>
  <si>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</si>
  <si>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</si>
  <si>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</si>
  <si>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</si>
  <si>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</si>
  <si>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</si>
  <si>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</si>
  <si>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</si>
  <si>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</si>
  <si>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</si>
  <si>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</si>
  <si>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</si>
  <si>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</si>
  <si>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</si>
  <si>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</si>
  <si>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</si>
  <si>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</si>
  <si>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</si>
  <si>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</si>
  <si>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</si>
  <si>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</si>
  <si>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</si>
  <si>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</si>
  <si>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</si>
  <si>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</si>
  <si>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</si>
  <si>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</si>
  <si>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</si>
  <si>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</si>
  <si>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</si>
  <si>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</si>
  <si>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</si>
  <si>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</si>
  <si>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</si>
  <si>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</si>
  <si>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</si>
  <si>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</si>
  <si>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</si>
  <si>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</si>
  <si>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</si>
  <si>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</si>
  <si>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</si>
  <si>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</si>
  <si>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</si>
  <si>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</si>
  <si>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</si>
  <si>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</si>
  <si>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</si>
  <si>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</si>
  <si>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</si>
  <si>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</si>
  <si>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</si>
  <si>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</si>
  <si>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</si>
  <si>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</si>
  <si>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</si>
  <si>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</si>
  <si>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</si>
  <si>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</si>
  <si>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</si>
  <si>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</si>
  <si>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</si>
  <si>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</si>
  <si>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</si>
  <si>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</si>
  <si>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</si>
  <si>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</si>
  <si>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</si>
  <si>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</si>
  <si>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</si>
  <si>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</si>
  <si>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</si>
  <si>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</si>
  <si>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</si>
  <si>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</si>
  <si>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</si>
  <si>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</si>
  <si>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</si>
  <si>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</si>
  <si>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</si>
  <si>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</si>
  <si>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</si>
  <si>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</si>
  <si>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</si>
  <si>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</si>
  <si>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</si>
  <si>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</si>
  <si>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</si>
  <si>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</si>
  <si>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</si>
  <si>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</si>
  <si>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</si>
  <si>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</si>
  <si>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</si>
  <si>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</si>
  <si>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</si>
  <si>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</si>
  <si>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</si>
  <si>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</si>
  <si>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</si>
  <si>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</si>
  <si>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</si>
  <si>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</si>
  <si>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</si>
  <si>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</si>
  <si>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</si>
  <si>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</si>
  <si>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</si>
  <si>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</si>
  <si>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</si>
  <si>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</si>
  <si>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</si>
  <si>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</si>
  <si>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</si>
  <si>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</si>
  <si>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</si>
  <si>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</si>
  <si>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</si>
  <si>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</si>
  <si>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</si>
  <si>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</si>
  <si>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</si>
  <si>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</si>
  <si>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</si>
  <si>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</si>
  <si>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</si>
  <si>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</si>
  <si>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</si>
  <si>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</si>
  <si>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</si>
  <si>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</si>
  <si>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</si>
  <si>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</si>
  <si>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</si>
  <si>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</si>
  <si>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</si>
  <si>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</si>
  <si>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</si>
  <si>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</si>
  <si>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</si>
  <si>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</si>
  <si>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</si>
  <si>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</si>
  <si>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</si>
  <si>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</si>
  <si>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</si>
  <si>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</si>
  <si>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</si>
  <si>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</si>
  <si>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</si>
  <si>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</si>
  <si>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</si>
  <si>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</si>
  <si>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</si>
  <si>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</si>
  <si>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</si>
  <si>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</si>
  <si>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</si>
  <si>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</si>
  <si>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</si>
  <si>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</si>
  <si>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</si>
  <si>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</si>
  <si>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</si>
  <si>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</si>
  <si>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</si>
  <si>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</si>
  <si>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</si>
  <si>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</si>
  <si>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</si>
  <si>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</si>
  <si>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</si>
  <si>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</si>
  <si>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</si>
  <si>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</si>
  <si>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</si>
  <si>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</si>
  <si>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</si>
  <si>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</si>
  <si>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</si>
  <si>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</si>
  <si>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</si>
  <si>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</si>
  <si>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</si>
  <si>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</si>
  <si>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</si>
  <si>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</si>
  <si>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</si>
  <si>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</si>
  <si>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</si>
  <si>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</si>
  <si>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</si>
  <si>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</si>
  <si>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</si>
  <si>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</si>
  <si>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</si>
  <si>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</si>
  <si>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</si>
  <si>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</si>
  <si>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</si>
  <si>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</si>
  <si>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</si>
  <si>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</si>
  <si>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</si>
  <si>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</si>
  <si>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</si>
  <si>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</si>
  <si>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</si>
  <si>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</si>
  <si>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</si>
  <si>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</si>
  <si>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</si>
  <si>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</si>
  <si>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</si>
  <si>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</si>
  <si>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</si>
  <si>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</si>
  <si>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</si>
  <si>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</si>
  <si>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</si>
  <si>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</si>
  <si>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</si>
  <si>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</si>
  <si>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</si>
  <si>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</si>
  <si>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</si>
  <si>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</si>
  <si>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</si>
  <si>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</si>
  <si>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</si>
  <si>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</si>
  <si>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</si>
  <si>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</si>
  <si>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</si>
  <si>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</si>
  <si>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</si>
  <si>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</si>
  <si>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</si>
  <si>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</si>
  <si>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</si>
  <si>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</si>
  <si>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</si>
  <si>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</si>
  <si>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</si>
  <si>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</si>
  <si>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</si>
  <si>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</si>
  <si>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</si>
  <si>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</si>
  <si>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</si>
  <si>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</si>
  <si>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</si>
  <si>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</si>
  <si>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</si>
  <si>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</si>
  <si>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</si>
  <si>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</si>
  <si>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</si>
  <si>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</si>
  <si>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</si>
  <si>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</si>
  <si>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</si>
  <si>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</si>
  <si>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</si>
  <si>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</si>
  <si>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</si>
  <si>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</si>
  <si>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</si>
  <si>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</si>
  <si>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</si>
  <si>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</si>
  <si>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</si>
  <si>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</si>
  <si>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</si>
  <si>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</si>
  <si>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</si>
  <si>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</si>
  <si>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</si>
  <si>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</si>
  <si>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</si>
  <si>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</si>
  <si>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</si>
  <si>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</si>
  <si>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</si>
  <si>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</si>
  <si>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</si>
  <si>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</si>
  <si>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</si>
  <si>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</si>
  <si>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</si>
  <si>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</si>
  <si>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</si>
  <si>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</si>
  <si>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</si>
  <si>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</si>
  <si>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</si>
  <si>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</si>
  <si>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</si>
  <si>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</si>
  <si>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</si>
  <si>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</si>
  <si>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</si>
  <si>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</si>
  <si>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</si>
  <si>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</si>
  <si>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</si>
  <si>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</si>
  <si>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</si>
  <si>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</si>
  <si>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</si>
  <si>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</si>
  <si>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</si>
  <si>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</si>
  <si>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</si>
  <si>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</si>
  <si>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</si>
  <si>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</si>
  <si>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</si>
  <si>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</si>
  <si>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</si>
  <si>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</si>
  <si>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</si>
  <si>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</si>
  <si>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</si>
  <si>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</si>
  <si>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</si>
  <si>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</si>
  <si>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</si>
  <si>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</si>
  <si>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</si>
  <si>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</si>
  <si>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</si>
  <si>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</si>
  <si>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</si>
  <si>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</si>
  <si>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</si>
  <si>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</si>
  <si>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</si>
  <si>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</si>
  <si>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</si>
  <si>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</si>
  <si>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</si>
  <si>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</si>
  <si>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</si>
  <si>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</si>
  <si>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</si>
  <si>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</si>
  <si>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</si>
  <si>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</si>
  <si>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</si>
  <si>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</si>
  <si>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</si>
  <si>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</si>
  <si>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</si>
  <si>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</si>
  <si>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</si>
  <si>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</si>
  <si>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</si>
  <si>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</si>
  <si>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</si>
  <si>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</si>
  <si>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</si>
  <si>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</si>
  <si>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</si>
  <si>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</si>
  <si>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</si>
  <si>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</si>
  <si>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</si>
  <si>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</si>
  <si>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</si>
  <si>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</si>
  <si>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</si>
  <si>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</si>
  <si>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</si>
  <si>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</si>
  <si>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</si>
  <si>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</si>
  <si>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</si>
  <si>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</si>
  <si>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</si>
  <si>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</si>
  <si>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</si>
  <si>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</si>
  <si>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</si>
  <si>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</si>
  <si>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</si>
  <si>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</si>
  <si>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</si>
  <si>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</si>
  <si>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</si>
  <si>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</si>
  <si>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</si>
  <si>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</si>
  <si>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</si>
  <si>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</si>
  <si>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</si>
  <si>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</si>
  <si>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</si>
  <si>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</si>
  <si>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</si>
  <si>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</si>
  <si>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</si>
  <si>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</si>
  <si>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</si>
  <si>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</si>
  <si>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</si>
  <si>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</si>
  <si>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</si>
  <si>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</si>
  <si>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</si>
  <si>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</si>
  <si>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</si>
  <si>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</si>
  <si>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</si>
  <si>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</si>
  <si>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</si>
  <si>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</si>
  <si>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</si>
  <si>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</si>
  <si>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</si>
  <si>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</si>
  <si>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</si>
  <si>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</si>
  <si>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</si>
  <si>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</si>
  <si>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</si>
  <si>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</si>
  <si>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</si>
  <si>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</si>
  <si>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</si>
  <si>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</si>
  <si>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</si>
  <si>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</si>
  <si>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</si>
  <si>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</si>
  <si>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</si>
  <si>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</si>
  <si>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</si>
  <si>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</si>
  <si>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</si>
  <si>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</si>
  <si>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</si>
  <si>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</si>
  <si>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</si>
  <si>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</si>
  <si>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</si>
  <si>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</si>
  <si>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</si>
  <si>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</si>
  <si>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</si>
  <si>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</si>
  <si>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</si>
  <si>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</si>
  <si>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</si>
  <si>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</si>
  <si>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</si>
  <si>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</si>
  <si>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</si>
  <si>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</si>
  <si>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</si>
  <si>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</si>
  <si>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</si>
  <si>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</si>
  <si>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</si>
  <si>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</si>
  <si>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</si>
  <si>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</si>
  <si>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</si>
  <si>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</si>
  <si>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</si>
  <si>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</si>
  <si>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</si>
  <si>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</si>
  <si>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</si>
  <si>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</si>
  <si>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</si>
  <si>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</si>
  <si>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</si>
  <si>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</si>
  <si>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</si>
  <si>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</si>
  <si>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</si>
  <si>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</si>
  <si>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</si>
  <si>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</si>
  <si>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</si>
  <si>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</si>
  <si>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</si>
  <si>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</si>
  <si>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</si>
  <si>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</si>
  <si>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</si>
  <si>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</si>
  <si>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</si>
  <si>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</si>
  <si>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</si>
  <si>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</si>
  <si>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</si>
  <si>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</si>
  <si>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</si>
  <si>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</si>
  <si>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</si>
  <si>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</si>
  <si>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</si>
  <si>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</si>
  <si>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</si>
  <si>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</si>
  <si>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</si>
  <si>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</si>
  <si>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</si>
  <si>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</si>
  <si>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</si>
  <si>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</si>
  <si>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</si>
  <si>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</si>
  <si>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</si>
  <si>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</si>
  <si>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</si>
  <si>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</si>
  <si>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</si>
  <si>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</si>
  <si>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</si>
  <si>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</si>
  <si>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</si>
  <si>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</si>
  <si>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</si>
  <si>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</si>
  <si>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</si>
  <si>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</si>
  <si>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</si>
  <si>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</si>
  <si>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</si>
  <si>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</si>
  <si>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</si>
  <si>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</si>
  <si>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</si>
  <si>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</si>
  <si>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</si>
  <si>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</si>
  <si>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</si>
  <si>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</si>
  <si>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</si>
  <si>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</si>
  <si>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</si>
  <si>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</si>
  <si>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</si>
  <si>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</si>
  <si>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</si>
  <si>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</si>
  <si>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</si>
  <si>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</si>
  <si>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</si>
  <si>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</si>
  <si>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</si>
  <si>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</si>
  <si>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</si>
  <si>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</si>
  <si>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</si>
  <si>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</si>
  <si>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</si>
  <si>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</si>
  <si>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</si>
  <si>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</si>
  <si>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</si>
  <si>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</si>
  <si>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</si>
  <si>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</si>
  <si>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</si>
  <si>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</si>
  <si>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</si>
  <si>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</si>
  <si>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</si>
  <si>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</si>
  <si>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</si>
  <si>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</si>
  <si>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</si>
  <si>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</si>
  <si>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</si>
  <si>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</si>
  <si>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</si>
  <si>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</si>
  <si>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</si>
  <si>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</si>
  <si>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</si>
  <si>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</si>
  <si>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</si>
  <si>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</si>
  <si>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</si>
  <si>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</si>
  <si>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</si>
  <si>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</si>
  <si>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</si>
  <si>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</si>
  <si>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</si>
  <si>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</si>
  <si>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</si>
  <si>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</si>
  <si>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</si>
  <si>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</si>
  <si>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</si>
  <si>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</si>
  <si>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</si>
  <si>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</si>
  <si>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</si>
  <si>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</si>
  <si>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</si>
  <si>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</si>
  <si>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</si>
  <si>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</si>
  <si>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</si>
  <si>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</si>
  <si>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</si>
  <si>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</si>
  <si>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</si>
  <si>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</si>
  <si>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</si>
  <si>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</si>
  <si>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</si>
  <si>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</si>
  <si>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</si>
  <si>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</si>
  <si>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</si>
  <si>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</si>
  <si>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</si>
  <si>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</si>
  <si>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</si>
  <si>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</si>
  <si>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</si>
  <si>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</si>
  <si>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</si>
  <si>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</si>
  <si>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</si>
  <si>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</si>
  <si>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</si>
  <si>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</si>
  <si>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</si>
  <si>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</si>
  <si>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</si>
  <si>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</si>
  <si>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</si>
  <si>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</si>
  <si>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</si>
  <si>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</si>
  <si>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</si>
  <si>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</si>
  <si>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</si>
  <si>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</si>
  <si>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</si>
  <si>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</si>
  <si>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</si>
  <si>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</si>
  <si>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</si>
  <si>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</si>
  <si>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</si>
  <si>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</si>
  <si>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</si>
  <si>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</si>
  <si>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</si>
  <si>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</si>
  <si>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</si>
  <si>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</si>
  <si>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</si>
  <si>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</si>
  <si>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</si>
  <si>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</si>
  <si>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</si>
  <si>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</si>
  <si>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</si>
  <si>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</si>
  <si>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</si>
  <si>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</si>
  <si>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</si>
  <si>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</si>
  <si>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</si>
  <si>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</si>
  <si>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</si>
  <si>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</si>
  <si>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</si>
  <si>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</si>
  <si>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</si>
  <si>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</si>
  <si>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</si>
  <si>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</si>
  <si>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</si>
  <si>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</si>
  <si>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</si>
  <si>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</si>
  <si>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</si>
  <si>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</si>
  <si>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</si>
  <si>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</si>
  <si>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</si>
  <si>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</si>
  <si>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</si>
  <si>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</si>
  <si>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</si>
  <si>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</si>
  <si>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</si>
  <si>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</si>
  <si>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</si>
  <si>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</si>
  <si>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</si>
  <si>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</si>
  <si>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</si>
  <si>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</si>
  <si>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</si>
  <si>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</si>
  <si>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</si>
  <si>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</si>
  <si>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</si>
  <si>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</si>
  <si>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</si>
  <si>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</si>
  <si>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</si>
  <si>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</si>
  <si>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</si>
  <si>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</si>
  <si>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</si>
  <si>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</si>
  <si>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</si>
  <si>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</si>
  <si>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</si>
  <si>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</si>
  <si>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</si>
  <si>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</si>
  <si>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</si>
  <si>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</si>
  <si>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</si>
  <si>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</si>
  <si>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</si>
  <si>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</si>
  <si>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</si>
  <si>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</si>
  <si>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</si>
  <si>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</si>
  <si>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</si>
  <si>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</si>
  <si>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</si>
  <si>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</si>
  <si>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</si>
  <si>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</si>
  <si>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</si>
  <si>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</si>
  <si>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</si>
  <si>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</si>
  <si>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</si>
  <si>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</si>
  <si>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</si>
  <si>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</si>
  <si>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</si>
  <si>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</si>
  <si>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</si>
  <si>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</si>
  <si>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</si>
  <si>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</si>
  <si>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</si>
  <si>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</si>
  <si>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</si>
  <si>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</si>
  <si>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</si>
  <si>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</si>
  <si>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</si>
  <si>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</si>
  <si>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</si>
  <si>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</si>
  <si>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</si>
  <si>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</si>
  <si>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</si>
  <si>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</si>
  <si>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</si>
  <si>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</si>
  <si>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</si>
  <si>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</si>
  <si>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</si>
  <si>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</si>
  <si>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</si>
  <si>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</si>
  <si>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</si>
  <si>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</si>
  <si>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</si>
  <si>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</si>
  <si>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</si>
  <si>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</si>
  <si>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</si>
  <si>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</si>
  <si>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</si>
  <si>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</si>
  <si>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</si>
  <si>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</si>
  <si>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</si>
  <si>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</si>
  <si>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</si>
  <si>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</si>
  <si>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</si>
  <si>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</si>
  <si>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</si>
  <si>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</si>
  <si>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</si>
  <si>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</si>
  <si>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</si>
  <si>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</si>
  <si>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</si>
  <si>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</si>
  <si>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</si>
  <si>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</si>
  <si>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</si>
  <si>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</si>
  <si>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</si>
  <si>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</si>
  <si>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</si>
  <si>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</si>
  <si>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</si>
  <si>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</si>
  <si>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</si>
  <si>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</si>
  <si>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</si>
  <si>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</si>
  <si>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</si>
  <si>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</si>
  <si>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</si>
  <si>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</si>
  <si>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</si>
  <si>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</si>
  <si>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</si>
  <si>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</si>
  <si>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</si>
  <si>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</si>
  <si>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</si>
  <si>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</si>
  <si>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</si>
  <si>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</si>
  <si>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</si>
  <si>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</si>
  <si>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</si>
  <si>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</si>
  <si>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</si>
  <si>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</si>
  <si>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</si>
  <si>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</si>
  <si>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</si>
  <si>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</si>
  <si>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</si>
  <si>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</si>
  <si>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</si>
  <si>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</si>
  <si>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</si>
  <si>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</si>
  <si>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</si>
  <si>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</si>
  <si>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</si>
  <si>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</si>
  <si>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</si>
  <si>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</si>
  <si>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</si>
  <si>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</si>
  <si>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</si>
  <si>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</si>
  <si>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</si>
  <si>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</si>
  <si>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</si>
  <si>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</si>
  <si>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</si>
  <si>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</si>
  <si>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</si>
  <si>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</si>
  <si>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</si>
  <si>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</si>
  <si>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</si>
  <si>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</si>
  <si>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</si>
  <si>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</si>
  <si>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</si>
  <si>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</si>
  <si>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</si>
  <si>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</si>
  <si>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</si>
  <si>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</si>
  <si>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</si>
  <si>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</si>
  <si>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</si>
  <si>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</si>
  <si>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</si>
  <si>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</si>
  <si>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</si>
  <si>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</si>
  <si>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</si>
  <si>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</si>
  <si>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</si>
  <si>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</si>
  <si>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</si>
  <si>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</si>
  <si>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</si>
  <si>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</si>
  <si>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</si>
  <si>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</si>
  <si>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</si>
  <si>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</si>
  <si>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</si>
  <si>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</si>
  <si>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</si>
  <si>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</si>
  <si>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</si>
  <si>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</si>
  <si>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</si>
  <si>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</si>
  <si>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</si>
  <si>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</si>
  <si>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</si>
  <si>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</si>
  <si>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</si>
  <si>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</si>
  <si>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</si>
  <si>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</si>
  <si>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</si>
  <si>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</si>
  <si>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</si>
  <si>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</si>
  <si>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</si>
  <si>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</si>
  <si>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</si>
  <si>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</si>
  <si>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</si>
  <si>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</si>
  <si>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</si>
  <si>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</si>
  <si>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</si>
  <si>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</si>
  <si>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</si>
  <si>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</si>
  <si>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</si>
  <si>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</si>
  <si>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</si>
  <si>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</si>
  <si>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</si>
  <si>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</si>
  <si>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</si>
  <si>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</si>
  <si>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</si>
  <si>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</si>
  <si>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</si>
  <si>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</si>
  <si>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</si>
  <si>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</si>
  <si>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</si>
  <si>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</si>
  <si>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</si>
  <si>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</si>
  <si>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</si>
  <si>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</si>
  <si>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</si>
  <si>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</si>
  <si>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</si>
  <si>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</si>
  <si>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</si>
  <si>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</si>
  <si>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</si>
  <si>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</si>
  <si>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</si>
  <si>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</si>
  <si>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</si>
  <si>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</si>
  <si>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</si>
  <si>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</si>
  <si>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</si>
  <si>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</si>
  <si>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</si>
  <si>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</si>
  <si>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</si>
  <si>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</si>
  <si>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</si>
  <si>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</si>
  <si>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</si>
  <si>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</si>
  <si>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</si>
  <si>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</si>
  <si>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</si>
  <si>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</si>
  <si>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</si>
  <si>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</si>
  <si>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</si>
  <si>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</si>
  <si>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</si>
  <si>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</si>
  <si>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</si>
  <si>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</si>
  <si>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</si>
  <si>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</si>
  <si>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</si>
  <si>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</si>
  <si>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</si>
  <si>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</si>
  <si>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</si>
  <si>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</si>
  <si>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</si>
  <si>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</si>
  <si>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</si>
  <si>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</si>
  <si>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</si>
  <si>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</si>
  <si>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</si>
  <si>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</si>
  <si>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</si>
  <si>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</si>
  <si>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</si>
  <si>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</si>
  <si>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</si>
  <si>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</si>
  <si>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</si>
  <si>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</si>
  <si>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</si>
  <si>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</si>
  <si>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</si>
  <si>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</si>
  <si>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</si>
  <si>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</si>
  <si>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</si>
  <si>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</si>
  <si>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</si>
  <si>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</si>
  <si>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</si>
  <si>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</si>
  <si>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</si>
  <si>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</si>
  <si>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</si>
  <si>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</si>
  <si>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</si>
  <si>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</si>
  <si>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</si>
  <si>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</si>
  <si>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</si>
  <si>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</si>
  <si>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</si>
  <si>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</si>
  <si>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</si>
  <si>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</si>
  <si>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</si>
  <si>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</si>
  <si>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</si>
  <si>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</si>
  <si>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</si>
  <si>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</si>
  <si>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</si>
  <si>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</si>
  <si>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</si>
  <si>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</si>
  <si>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</si>
  <si>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</si>
  <si>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</si>
  <si>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</si>
  <si>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</si>
  <si>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</si>
  <si>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</si>
  <si>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</si>
  <si>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</si>
  <si>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</si>
  <si>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</si>
  <si>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</si>
  <si>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</si>
  <si>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</si>
  <si>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</si>
  <si>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</si>
  <si>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</si>
  <si>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</si>
  <si>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</si>
  <si>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</si>
  <si>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</si>
  <si>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</si>
  <si>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</si>
  <si>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</si>
  <si>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</si>
  <si>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</si>
  <si>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</si>
  <si>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</si>
  <si>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</si>
  <si>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</si>
  <si>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</si>
  <si>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</si>
  <si>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</si>
  <si>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</si>
  <si>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</si>
  <si>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</si>
  <si>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</si>
  <si>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</si>
  <si>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</si>
  <si>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</si>
  <si>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</si>
  <si>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</si>
  <si>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</si>
  <si>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</si>
  <si>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</si>
  <si>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</si>
  <si>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</si>
  <si>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</si>
  <si>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</si>
  <si>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</si>
  <si>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</si>
  <si>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</si>
  <si>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</si>
  <si>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</si>
  <si>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</si>
  <si>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</si>
  <si>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</si>
  <si>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</si>
  <si>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</si>
  <si>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</si>
  <si>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</si>
  <si>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</si>
  <si>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</si>
  <si>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</si>
  <si>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</si>
  <si>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</si>
  <si>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</si>
  <si>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</si>
  <si>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</si>
  <si>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</si>
  <si>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</si>
  <si>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</si>
  <si>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</si>
  <si>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</si>
  <si>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</si>
  <si>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</si>
  <si>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</si>
  <si>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</si>
  <si>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</si>
  <si>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</si>
  <si>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</si>
  <si>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</si>
  <si>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</si>
  <si>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</si>
  <si>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</si>
  <si>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</si>
  <si>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</si>
  <si>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</si>
  <si>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</si>
  <si>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</si>
  <si>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</si>
  <si>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</si>
  <si>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</si>
  <si>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</si>
  <si>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</si>
  <si>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</si>
  <si>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</si>
  <si>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</si>
  <si>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</si>
  <si>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</si>
  <si>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</si>
  <si>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</si>
  <si>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</si>
  <si>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</si>
  <si>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</si>
  <si>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</si>
  <si>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</si>
  <si>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</si>
  <si>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</si>
  <si>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</si>
  <si>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</si>
  <si>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</si>
  <si>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</si>
  <si>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</si>
  <si>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</si>
  <si>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</si>
  <si>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</si>
  <si>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</si>
  <si>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</si>
  <si>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</si>
  <si>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</si>
  <si>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</si>
  <si>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</si>
  <si>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</si>
  <si>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</si>
  <si>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</si>
  <si>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</si>
  <si>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</si>
  <si>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</si>
  <si>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</si>
  <si>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</si>
  <si>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</si>
  <si>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</si>
  <si>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</si>
  <si>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</si>
  <si>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</si>
  <si>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</si>
  <si>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</si>
  <si>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</si>
  <si>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</si>
  <si>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</si>
  <si>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</si>
  <si>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</si>
  <si>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</si>
  <si>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</si>
  <si>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</si>
  <si>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</si>
  <si>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</si>
  <si>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</si>
  <si>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</si>
  <si>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</si>
  <si>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</si>
  <si>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</si>
  <si>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</si>
  <si>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</si>
  <si>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</si>
  <si>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</si>
  <si>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</si>
  <si>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</si>
  <si>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</si>
  <si>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</si>
  <si>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</si>
  <si>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</si>
  <si>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</si>
  <si>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</si>
  <si>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</si>
  <si>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</si>
  <si>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</si>
  <si>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</si>
  <si>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</si>
  <si>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</si>
  <si>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</si>
  <si>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</si>
  <si>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</si>
  <si>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</si>
  <si>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</si>
  <si>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</si>
  <si>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</si>
  <si>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</si>
  <si>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</si>
  <si>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</si>
  <si>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</si>
  <si>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</si>
  <si>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</si>
  <si>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</si>
  <si>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</si>
  <si>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</si>
  <si>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</si>
  <si>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</si>
  <si>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</si>
  <si>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</si>
  <si>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</si>
  <si>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</si>
  <si>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</si>
  <si>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</si>
  <si>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</si>
  <si>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</si>
  <si>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</si>
  <si>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</si>
  <si>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</si>
  <si>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</si>
  <si>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</si>
  <si>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</si>
  <si>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</si>
  <si>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</si>
  <si>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</si>
  <si>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</si>
  <si>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</si>
  <si>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</si>
  <si>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</si>
  <si>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</si>
  <si>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</si>
  <si>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</si>
  <si>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</si>
  <si>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</si>
  <si>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</si>
  <si>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</si>
  <si>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</si>
  <si>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</si>
  <si>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</si>
  <si>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</si>
  <si>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</si>
  <si>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</si>
  <si>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</si>
  <si>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</si>
  <si>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</si>
  <si>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</si>
  <si>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</si>
  <si>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</si>
  <si>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</si>
  <si>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</si>
  <si>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</si>
  <si>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</si>
  <si>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</si>
  <si>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</si>
  <si>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</si>
  <si>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</si>
  <si>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</si>
  <si>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</si>
  <si>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</si>
  <si>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</si>
  <si>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</si>
  <si>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</si>
  <si>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</si>
  <si>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</si>
  <si>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</si>
  <si>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</si>
  <si>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</si>
  <si>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</si>
  <si>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</si>
  <si>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</si>
  <si>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</si>
  <si>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</si>
  <si>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</si>
  <si>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</si>
  <si>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</si>
  <si>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</si>
  <si>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</si>
  <si>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</si>
  <si>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</si>
  <si>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</si>
  <si>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</si>
  <si>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</si>
  <si>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</si>
  <si>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</si>
  <si>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</si>
  <si>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</si>
  <si>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</si>
  <si>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</si>
  <si>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</si>
  <si>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</si>
  <si>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</si>
  <si>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</si>
  <si>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</si>
  <si>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</si>
  <si>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</si>
  <si>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</si>
  <si>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</si>
  <si>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</si>
  <si>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</si>
  <si>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</si>
  <si>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</si>
  <si>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</si>
  <si>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</si>
  <si>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</si>
  <si>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</si>
  <si>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</si>
  <si>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</si>
  <si>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</si>
  <si>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</si>
  <si>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</si>
  <si>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</si>
  <si>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</si>
  <si>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</si>
  <si>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</si>
  <si>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</si>
  <si>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</si>
  <si>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</si>
  <si>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</si>
  <si>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</si>
  <si>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</si>
  <si>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</si>
  <si>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</si>
  <si>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</si>
  <si>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</si>
  <si>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</si>
  <si>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</si>
  <si>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</si>
  <si>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</si>
  <si>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</si>
  <si>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</si>
  <si>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</si>
  <si>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</si>
  <si>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</si>
  <si>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</si>
  <si>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</si>
  <si>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</si>
  <si>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</si>
  <si>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</si>
  <si>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</si>
  <si>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</si>
  <si>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</si>
  <si>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</si>
  <si>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</si>
  <si>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</si>
  <si>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</si>
  <si>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</si>
  <si>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</si>
  <si>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</si>
  <si>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</si>
  <si>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</si>
  <si>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</si>
  <si>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</si>
  <si>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</si>
  <si>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</si>
  <si>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</si>
  <si>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</si>
  <si>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</si>
  <si>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</si>
  <si>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</si>
  <si>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</si>
  <si>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</si>
  <si>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</si>
  <si>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</si>
  <si>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</si>
  <si>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</si>
  <si>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</si>
  <si>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</si>
  <si>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</si>
  <si>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</si>
  <si>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</si>
  <si>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</si>
  <si>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</si>
  <si>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</si>
  <si>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</si>
  <si>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</si>
  <si>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</si>
  <si>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</si>
  <si>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</si>
  <si>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</si>
  <si>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</si>
  <si>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</si>
  <si>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</si>
  <si>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</si>
  <si>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</si>
  <si>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</si>
  <si>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</si>
  <si>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</si>
  <si>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</si>
  <si>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</si>
  <si>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</si>
  <si>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</si>
  <si>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</si>
  <si>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</si>
  <si>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</si>
  <si>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</si>
  <si>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</si>
  <si>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</si>
  <si>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</si>
  <si>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</si>
  <si>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</si>
  <si>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</si>
  <si>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</si>
  <si>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</si>
  <si>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</si>
  <si>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</si>
  <si>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</si>
  <si>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</si>
  <si>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</si>
  <si>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</si>
  <si>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</si>
  <si>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</si>
  <si>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</si>
  <si>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</si>
  <si>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</si>
  <si>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</si>
  <si>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</si>
  <si>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</si>
  <si>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</si>
  <si>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</si>
  <si>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</si>
  <si>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</si>
  <si>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</si>
  <si>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</si>
  <si>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</si>
  <si>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</si>
  <si>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</si>
  <si>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</si>
  <si>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</si>
  <si>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</si>
  <si>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</si>
  <si>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</si>
  <si>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</si>
  <si>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</si>
  <si>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</si>
  <si>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</si>
  <si>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</si>
  <si>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</si>
  <si>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</si>
  <si>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</si>
  <si>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</si>
  <si>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</si>
  <si>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</si>
  <si>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</si>
  <si>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</si>
  <si>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</si>
  <si>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</si>
  <si>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</si>
  <si>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</si>
  <si>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</si>
  <si>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</si>
  <si>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</si>
  <si>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</si>
  <si>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</si>
  <si>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</si>
  <si>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</si>
  <si>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</si>
  <si>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</si>
  <si>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</si>
  <si>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</si>
  <si>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</si>
  <si>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</si>
  <si>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</si>
  <si>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</si>
  <si>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</si>
  <si>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</si>
  <si>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</si>
  <si>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</si>
  <si>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</si>
  <si>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</si>
  <si>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</si>
  <si>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</si>
  <si>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</si>
  <si>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</si>
  <si>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</si>
  <si>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</si>
  <si>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</si>
  <si>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</si>
  <si>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</si>
  <si>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</si>
  <si>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</si>
  <si>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</si>
  <si>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</si>
  <si>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</si>
  <si>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</si>
  <si>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</si>
  <si>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</si>
  <si>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</si>
  <si>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</si>
  <si>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</si>
  <si>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</si>
  <si>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</si>
  <si>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</si>
  <si>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</si>
  <si>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</si>
  <si>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</si>
  <si>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</si>
  <si>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</si>
  <si>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</si>
  <si>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</si>
  <si>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</si>
  <si>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</si>
  <si>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</si>
  <si>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</si>
  <si>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</si>
  <si>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</si>
  <si>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</si>
  <si>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</si>
  <si>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</si>
  <si>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</si>
  <si>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</si>
  <si>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</si>
  <si>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</si>
  <si>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</si>
  <si>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</si>
  <si>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</si>
  <si>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</si>
  <si>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</si>
  <si>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</si>
  <si>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</si>
  <si>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</si>
  <si>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</si>
  <si>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</si>
  <si>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</si>
  <si>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</si>
  <si>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</si>
  <si>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</si>
  <si>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</si>
  <si>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</si>
  <si>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</si>
  <si>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</si>
  <si>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</si>
  <si>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</si>
  <si>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</si>
  <si>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</si>
  <si>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</si>
  <si>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</si>
  <si>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</si>
  <si>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</si>
  <si>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</si>
  <si>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</si>
  <si>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</si>
  <si>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</si>
  <si>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</si>
  <si>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</si>
  <si>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</si>
  <si>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</si>
  <si>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</si>
  <si>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</si>
  <si>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</si>
  <si>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</si>
  <si>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</si>
  <si>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</si>
  <si>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</si>
  <si>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</si>
  <si>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</si>
  <si>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</si>
  <si>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</si>
  <si>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</si>
  <si>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</si>
  <si>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</si>
  <si>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</si>
  <si>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</si>
  <si>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</si>
  <si>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</si>
  <si>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</si>
  <si>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</si>
  <si>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</si>
  <si>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</si>
  <si>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</si>
  <si>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</si>
  <si>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</si>
  <si>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</si>
  <si>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</si>
  <si>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</si>
  <si>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</si>
  <si>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</si>
  <si>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</si>
  <si>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</si>
  <si>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</si>
  <si>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</si>
  <si>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</si>
  <si>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</si>
  <si>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</si>
  <si>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</si>
  <si>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</si>
  <si>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</si>
  <si>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</si>
  <si>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</si>
  <si>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</si>
  <si>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</si>
  <si>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</si>
  <si>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</si>
  <si>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</si>
  <si>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</si>
  <si>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</si>
  <si>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</si>
  <si>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</si>
  <si>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</si>
  <si>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</si>
  <si>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</si>
  <si>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</si>
  <si>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</si>
  <si>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</si>
  <si>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</si>
  <si>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</si>
  <si>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</si>
  <si>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</si>
  <si>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</si>
  <si>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</si>
  <si>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</si>
  <si>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</si>
  <si>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</si>
  <si>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</si>
  <si>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</si>
  <si>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</si>
  <si>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</si>
  <si>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</si>
  <si>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</si>
  <si>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</si>
  <si>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</si>
  <si>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</si>
  <si>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</si>
  <si>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</si>
  <si>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</si>
  <si>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</si>
  <si>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</si>
  <si>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</si>
  <si>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</si>
  <si>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</si>
  <si>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</si>
  <si>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</si>
  <si>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</si>
  <si>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</si>
  <si>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</si>
  <si>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</si>
  <si>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</si>
  <si>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</si>
  <si>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</si>
  <si>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</si>
  <si>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</si>
  <si>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</si>
  <si>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</si>
  <si>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</si>
  <si>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</si>
  <si>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</si>
  <si>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</si>
  <si>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</si>
  <si>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</si>
  <si>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</si>
  <si>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</si>
  <si>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</si>
  <si>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</si>
  <si>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</si>
  <si>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</si>
  <si>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</si>
  <si>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</si>
  <si>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</si>
  <si>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</si>
  <si>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</si>
  <si>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</si>
  <si>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</si>
  <si>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</si>
  <si>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</si>
  <si>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</si>
  <si>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</si>
  <si>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</si>
  <si>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</si>
  <si>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</si>
  <si>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</si>
  <si>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</si>
  <si>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</si>
  <si>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</si>
  <si>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</si>
  <si>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</si>
  <si>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</si>
  <si>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</si>
  <si>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</si>
  <si>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</si>
  <si>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</si>
  <si>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</si>
  <si>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</si>
  <si>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</si>
  <si>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</si>
  <si>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</si>
  <si>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</si>
  <si>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</si>
  <si>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</si>
  <si>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</si>
  <si>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</si>
  <si>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</si>
  <si>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</si>
  <si>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</si>
  <si>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</si>
  <si>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</si>
  <si>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</si>
  <si>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</si>
  <si>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</si>
  <si>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</si>
  <si>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</si>
  <si>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</si>
  <si>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</si>
  <si>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</si>
  <si>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</si>
  <si>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</si>
  <si>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</si>
  <si>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</si>
  <si>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</si>
  <si>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</si>
  <si>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</si>
  <si>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</si>
  <si>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</si>
  <si>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</si>
  <si>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</si>
  <si>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</si>
  <si>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</si>
  <si>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</si>
  <si>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</si>
  <si>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</si>
  <si>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</si>
  <si>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</si>
  <si>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</si>
  <si>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</si>
  <si>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</si>
  <si>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</si>
  <si>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</si>
  <si>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</si>
  <si>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</si>
  <si>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</si>
  <si>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</si>
  <si>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</si>
  <si>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</si>
  <si>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</si>
  <si>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</si>
  <si>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</si>
  <si>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</si>
  <si>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</si>
  <si>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</si>
  <si>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</si>
  <si>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</si>
  <si>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</si>
  <si>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</si>
  <si>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</si>
  <si>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</si>
  <si>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</si>
  <si>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</si>
  <si>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</si>
  <si>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</si>
  <si>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</si>
  <si>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</si>
  <si>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</si>
  <si>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</si>
  <si>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</si>
  <si>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</si>
  <si>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</si>
  <si>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</si>
  <si>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</si>
  <si>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</si>
  <si>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</si>
  <si>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</si>
  <si>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</si>
  <si>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</si>
  <si>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</si>
  <si>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</si>
  <si>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</si>
  <si>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</si>
  <si>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</si>
  <si>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</si>
  <si>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</si>
  <si>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</si>
  <si>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</si>
  <si>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</si>
  <si>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</si>
  <si>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</si>
  <si>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</si>
  <si>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</si>
  <si>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</si>
  <si>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</si>
  <si>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</si>
  <si>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</si>
  <si>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</si>
  <si>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</si>
  <si>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</si>
  <si>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</si>
  <si>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</si>
  <si>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</si>
  <si>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</si>
  <si>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</si>
  <si>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</si>
  <si>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</si>
  <si>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</si>
  <si>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</si>
  <si>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</si>
  <si>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</si>
  <si>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</si>
  <si>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</si>
  <si>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</si>
  <si>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</si>
  <si>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</si>
  <si>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</si>
  <si>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</si>
  <si>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</si>
  <si>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</si>
  <si>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</si>
  <si>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</si>
  <si>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</si>
  <si>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</si>
  <si>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</si>
  <si>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</si>
  <si>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</si>
  <si>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</si>
  <si>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</si>
  <si>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</si>
  <si>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</si>
  <si>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</si>
  <si>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</si>
  <si>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</si>
  <si>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</si>
  <si>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</si>
  <si>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</si>
  <si>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</si>
  <si>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</si>
  <si>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</si>
  <si>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</si>
  <si>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</si>
  <si>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</si>
  <si>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</si>
  <si>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</si>
  <si>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</si>
  <si>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</si>
  <si>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</si>
  <si>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</si>
  <si>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</si>
  <si>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</si>
  <si>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</si>
  <si>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</si>
  <si>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</si>
  <si>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</si>
  <si>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</si>
  <si>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</si>
  <si>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</si>
  <si>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</si>
  <si>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</si>
  <si>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</si>
  <si>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</si>
  <si>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</si>
  <si>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</si>
  <si>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</si>
  <si>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</si>
  <si>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</si>
  <si>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</si>
  <si>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</si>
  <si>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</si>
  <si>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</si>
  <si>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</si>
  <si>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</si>
  <si>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</si>
  <si>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</si>
  <si>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</si>
  <si>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</si>
  <si>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</si>
  <si>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</si>
  <si>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</si>
  <si>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</si>
  <si>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</si>
  <si>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</si>
  <si>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</si>
  <si>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</si>
  <si>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</si>
  <si>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</si>
  <si>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</si>
  <si>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</si>
  <si>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</si>
  <si>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</si>
  <si>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</si>
  <si>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</si>
  <si>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</si>
  <si>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</si>
  <si>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</si>
  <si>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</si>
  <si>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</si>
  <si>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</si>
  <si>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</si>
  <si>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</si>
  <si>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</si>
  <si>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</si>
  <si>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</si>
  <si>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</si>
  <si>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</si>
  <si>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</si>
  <si>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</si>
  <si>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</si>
  <si>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</si>
  <si>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</si>
  <si>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</si>
  <si>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</si>
  <si>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</si>
  <si>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</si>
  <si>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</si>
  <si>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</si>
  <si>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</si>
  <si>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</si>
  <si>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</si>
  <si>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</si>
  <si>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</si>
  <si>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</si>
  <si>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</si>
  <si>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</si>
  <si>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</si>
  <si>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</si>
  <si>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</si>
  <si>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</si>
  <si>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</si>
  <si>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</si>
  <si>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</si>
  <si>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</si>
  <si>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</si>
  <si>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</si>
  <si>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</si>
  <si>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</si>
  <si>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</si>
  <si>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</si>
  <si>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</si>
  <si>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</si>
  <si>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</si>
  <si>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</si>
  <si>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</si>
  <si>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</si>
  <si>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</si>
  <si>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</si>
  <si>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</si>
  <si>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</si>
  <si>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</si>
  <si>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</si>
  <si>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</si>
  <si>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</si>
  <si>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</si>
  <si>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</si>
  <si>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</si>
  <si>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</si>
  <si>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</si>
  <si>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</si>
  <si>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</si>
  <si>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</si>
  <si>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</si>
  <si>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</si>
  <si>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</si>
  <si>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</si>
  <si>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</si>
  <si>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</si>
  <si>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</si>
  <si>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</si>
  <si>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</si>
  <si>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</si>
  <si>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</si>
  <si>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</si>
  <si>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</si>
  <si>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</si>
  <si>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</si>
  <si>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</si>
  <si>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</si>
  <si>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</si>
  <si>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</si>
  <si>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</si>
  <si>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</si>
  <si>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</si>
  <si>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</si>
  <si>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</si>
  <si>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</si>
  <si>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</si>
  <si>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</si>
  <si>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</si>
  <si>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</si>
  <si>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</si>
  <si>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</si>
  <si>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</si>
  <si>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</si>
  <si>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</si>
  <si>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</si>
  <si>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</si>
  <si>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</si>
  <si>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</si>
  <si>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</si>
  <si>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</si>
  <si>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</si>
  <si>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</si>
  <si>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</si>
  <si>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</si>
  <si>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</si>
  <si>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</si>
  <si>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</si>
  <si>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</si>
  <si>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</si>
  <si>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</si>
  <si>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</si>
  <si>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</si>
  <si>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</si>
  <si>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</si>
  <si>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</si>
  <si>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</si>
  <si>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</si>
  <si>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</si>
  <si>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</si>
  <si>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</si>
  <si>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</si>
  <si>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</si>
  <si>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</si>
  <si>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</si>
  <si>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</si>
  <si>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</si>
  <si>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</si>
  <si>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</si>
  <si>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</si>
  <si>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</si>
  <si>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</si>
  <si>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</si>
  <si>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</si>
  <si>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</si>
  <si>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</si>
  <si>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</si>
  <si>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</si>
  <si>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</si>
  <si>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</si>
  <si>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</si>
  <si>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</si>
  <si>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</si>
  <si>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</si>
  <si>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</si>
  <si>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</si>
  <si>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</si>
  <si>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</si>
  <si>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</si>
  <si>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</si>
  <si>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</si>
  <si>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</si>
  <si>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</si>
  <si>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</si>
  <si>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</si>
  <si>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</si>
  <si>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</si>
  <si>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</si>
  <si>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</si>
  <si>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</si>
  <si>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</si>
  <si>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</si>
  <si>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</si>
  <si>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</si>
  <si>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</si>
  <si>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</si>
  <si>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</si>
  <si>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</si>
  <si>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</si>
  <si>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</si>
  <si>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</si>
  <si>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</si>
  <si>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</si>
  <si>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</si>
  <si>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</si>
  <si>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</si>
  <si>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</si>
  <si>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</si>
  <si>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</si>
  <si>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</si>
  <si>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</si>
  <si>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</si>
  <si>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</si>
  <si>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</si>
  <si>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</si>
  <si>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</si>
  <si>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</si>
  <si>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</si>
  <si>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</si>
  <si>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</si>
  <si>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</si>
  <si>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</si>
  <si>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</si>
  <si>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</si>
  <si>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</si>
  <si>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</si>
  <si>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</si>
  <si>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</si>
  <si>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</si>
  <si>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</si>
  <si>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</si>
  <si>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</si>
  <si>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</si>
  <si>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</si>
  <si>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</si>
  <si>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</si>
  <si>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</si>
  <si>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</si>
  <si>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</si>
  <si>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</si>
  <si>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</si>
  <si>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</si>
  <si>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</si>
  <si>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</si>
  <si>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</si>
  <si>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</si>
  <si>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</si>
  <si>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</si>
  <si>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</si>
  <si>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</si>
  <si>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</si>
  <si>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</si>
  <si>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</si>
  <si>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</si>
  <si>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</si>
  <si>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</si>
  <si>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</si>
  <si>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</si>
  <si>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</si>
  <si>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</si>
  <si>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</si>
  <si>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</si>
  <si>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</si>
  <si>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</si>
  <si>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</si>
  <si>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</si>
  <si>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</si>
  <si>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</si>
  <si>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</si>
  <si>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</si>
  <si>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</si>
  <si>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</si>
  <si>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</si>
  <si>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</si>
  <si>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</si>
  <si>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</si>
  <si>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</si>
  <si>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</si>
  <si>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</si>
  <si>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</si>
  <si>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</si>
  <si>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</si>
  <si>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</si>
  <si>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</si>
  <si>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</si>
  <si>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</si>
  <si>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</si>
  <si>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</si>
  <si>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</si>
  <si>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</si>
  <si>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</si>
  <si>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</si>
  <si>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</si>
  <si>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</si>
  <si>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</si>
  <si>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</si>
  <si>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</si>
  <si>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</si>
  <si>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</si>
  <si>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</si>
  <si>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</si>
  <si>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</si>
  <si>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</si>
  <si>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</si>
  <si>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</si>
  <si>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</si>
  <si>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</si>
  <si>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</si>
  <si>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</si>
  <si>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</si>
  <si>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</si>
  <si>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</si>
  <si>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</si>
  <si>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</si>
  <si>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</si>
  <si>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</si>
  <si>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</si>
  <si>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</si>
  <si>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</si>
  <si>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</si>
  <si>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</si>
  <si>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</si>
  <si>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</si>
  <si>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</si>
  <si>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</si>
  <si>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</si>
  <si>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</si>
  <si>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</si>
  <si>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</si>
  <si>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</si>
  <si>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</si>
  <si>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</si>
  <si>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</si>
  <si>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</si>
  <si>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</si>
  <si>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</si>
  <si>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</si>
  <si>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</si>
  <si>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</si>
  <si>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</si>
  <si>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</si>
  <si>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</si>
  <si>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</si>
  <si>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</si>
  <si>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</si>
  <si>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</si>
  <si>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</si>
  <si>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</si>
  <si>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</si>
  <si>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</si>
  <si>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</si>
  <si>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</si>
  <si>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</si>
  <si>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</si>
  <si>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</si>
  <si>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</si>
  <si>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</si>
  <si>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</si>
  <si>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</si>
  <si>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</si>
  <si>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</si>
  <si>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</si>
  <si>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</si>
  <si>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</si>
  <si>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</si>
  <si>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</si>
  <si>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</si>
  <si>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</si>
  <si>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</si>
  <si>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</si>
  <si>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</si>
  <si>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</si>
  <si>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</si>
  <si>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</si>
  <si>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</si>
  <si>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</si>
  <si>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</si>
  <si>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</si>
  <si>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</si>
  <si>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</si>
  <si>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</si>
  <si>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</si>
  <si>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</si>
  <si>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</si>
  <si>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</si>
  <si>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</si>
  <si>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</si>
  <si>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</si>
  <si>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</si>
  <si>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</si>
  <si>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</si>
  <si>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</si>
  <si>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</si>
  <si>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</si>
  <si>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</si>
  <si>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</si>
  <si>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</si>
  <si>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</si>
  <si>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</si>
  <si>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</si>
  <si>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</si>
  <si>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</si>
  <si>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</si>
  <si>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</si>
  <si>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</si>
  <si>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</si>
  <si>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</si>
  <si>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</si>
  <si>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</si>
  <si>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</si>
  <si>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</si>
  <si>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</si>
  <si>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</si>
  <si>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</si>
  <si>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</si>
  <si>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</si>
  <si>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</si>
  <si>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</si>
  <si>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</si>
  <si>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</si>
  <si>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</si>
  <si>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</si>
  <si>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</si>
  <si>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</si>
  <si>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</si>
  <si>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</si>
  <si>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</si>
  <si>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</si>
  <si>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</si>
  <si>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</si>
  <si>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</si>
  <si>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</si>
  <si>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</si>
  <si>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</si>
  <si>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</si>
  <si>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</si>
  <si>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</si>
  <si>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</si>
  <si>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</si>
  <si>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</si>
  <si>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</si>
  <si>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</si>
  <si>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</si>
  <si>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</si>
  <si>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</si>
  <si>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</si>
  <si>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</si>
  <si>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</si>
  <si>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</si>
  <si>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</si>
  <si>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</si>
  <si>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</si>
  <si>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</si>
  <si>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</si>
  <si>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</si>
  <si>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</si>
  <si>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</si>
  <si>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</si>
  <si>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</si>
  <si>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</si>
  <si>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</si>
  <si>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</si>
  <si>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</si>
  <si>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</si>
  <si>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</si>
  <si>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</si>
  <si>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</si>
  <si>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</si>
  <si>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</si>
  <si>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</si>
  <si>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</si>
  <si>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</si>
  <si>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</si>
  <si>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</si>
  <si>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</si>
  <si>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</si>
  <si>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</si>
  <si>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</si>
  <si>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</si>
  <si>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</si>
  <si>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</si>
  <si>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</si>
  <si>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</si>
  <si>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</si>
  <si>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</si>
  <si>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</si>
  <si>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</si>
  <si>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</si>
  <si>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</si>
  <si>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</si>
  <si>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</si>
  <si>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</si>
  <si>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</si>
  <si>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</si>
  <si>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</si>
  <si>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</si>
  <si>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</si>
  <si>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</si>
  <si>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</si>
  <si>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</si>
  <si>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</si>
  <si>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</si>
  <si>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</si>
  <si>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</si>
  <si>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</si>
  <si>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</si>
  <si>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</si>
  <si>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</si>
  <si>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</si>
  <si>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</si>
  <si>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</si>
  <si>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</si>
  <si>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</si>
  <si>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</si>
  <si>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</si>
  <si>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</si>
  <si>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</si>
  <si>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</si>
  <si>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</si>
  <si>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</si>
  <si>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</si>
  <si>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</si>
  <si>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</si>
  <si>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</si>
  <si>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</si>
  <si>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</si>
  <si>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</si>
  <si>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</si>
  <si>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</si>
  <si>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</si>
  <si>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</si>
  <si>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</si>
  <si>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</si>
  <si>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</si>
  <si>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</si>
  <si>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</si>
  <si>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</si>
  <si>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</si>
  <si>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</si>
  <si>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</si>
  <si>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</si>
  <si>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</si>
  <si>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</si>
  <si>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</si>
  <si>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</si>
  <si>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</si>
  <si>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</si>
  <si>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</si>
  <si>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</si>
  <si>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</si>
  <si>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</si>
  <si>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</si>
  <si>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</si>
  <si>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</si>
  <si>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</si>
  <si>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</si>
  <si>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</si>
  <si>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</si>
  <si>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</si>
  <si>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</si>
  <si>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</si>
  <si>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</si>
  <si>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</si>
  <si>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</si>
  <si>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</si>
  <si>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</si>
  <si>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</si>
  <si>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</si>
  <si>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</si>
  <si>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</si>
  <si>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</si>
  <si>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</si>
  <si>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</si>
  <si>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</si>
  <si>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</si>
  <si>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</si>
  <si>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</si>
  <si>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</si>
  <si>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</si>
  <si>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</si>
  <si>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</si>
  <si>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</si>
  <si>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</si>
  <si>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</si>
  <si>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</si>
  <si>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</si>
  <si>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</si>
  <si>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</si>
  <si>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</si>
  <si>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</si>
  <si>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</si>
  <si>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</si>
  <si>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</si>
  <si>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</si>
  <si>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</si>
  <si>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</si>
  <si>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</si>
  <si>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</si>
  <si>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</si>
  <si>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</si>
  <si>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</si>
  <si>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</si>
  <si>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</si>
  <si>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</si>
  <si>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</si>
  <si>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</si>
  <si>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</si>
  <si>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</si>
  <si>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</si>
  <si>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</si>
  <si>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</si>
  <si>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</si>
  <si>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</si>
  <si>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</si>
  <si>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</si>
  <si>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</si>
  <si>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</si>
  <si>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</si>
  <si>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</si>
  <si>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</si>
  <si>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</si>
  <si>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</si>
  <si>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</si>
  <si>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</si>
  <si>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</si>
  <si>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</si>
  <si>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</si>
  <si>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</si>
  <si>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</si>
  <si>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</si>
  <si>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</si>
  <si>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</si>
  <si>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</si>
  <si>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</si>
  <si>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</si>
  <si>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</si>
  <si>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</si>
  <si>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</si>
  <si>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</si>
  <si>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</si>
  <si>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</si>
  <si>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</si>
  <si>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</si>
  <si>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</si>
  <si>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</si>
  <si>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</si>
  <si>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</si>
  <si>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</si>
  <si>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</si>
  <si>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</si>
  <si>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</si>
  <si>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</si>
  <si>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</si>
  <si>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</si>
  <si>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</si>
  <si>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</si>
  <si>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</si>
  <si>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</si>
  <si>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</si>
  <si>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</si>
  <si>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</si>
  <si>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</si>
  <si>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</si>
  <si>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</si>
  <si>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</si>
  <si>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</si>
  <si>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</si>
  <si>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</si>
  <si>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</si>
  <si>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</si>
  <si>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</si>
  <si>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</si>
  <si>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</si>
  <si>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</si>
  <si>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</si>
  <si>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</si>
  <si>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</si>
  <si>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</si>
  <si>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</si>
  <si>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</si>
  <si>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</si>
  <si>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</si>
  <si>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</si>
  <si>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</si>
  <si>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</si>
  <si>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</si>
  <si>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</si>
  <si>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</si>
  <si>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</si>
  <si>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</si>
  <si>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</si>
  <si>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</si>
  <si>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</si>
  <si>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</si>
  <si>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</si>
  <si>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</si>
  <si>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</si>
  <si>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</si>
  <si>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</si>
  <si>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</si>
  <si>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</si>
  <si>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</si>
  <si>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</si>
  <si>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</si>
  <si>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</si>
  <si>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</si>
  <si>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</si>
  <si>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</si>
  <si>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</si>
  <si>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</si>
  <si>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</si>
  <si>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</si>
  <si>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</si>
  <si>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</si>
  <si>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</si>
  <si>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</si>
  <si>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</si>
  <si>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</si>
  <si>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</si>
  <si>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</si>
  <si>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</si>
  <si>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</si>
  <si>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</si>
  <si>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</si>
  <si>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</si>
  <si>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</si>
  <si>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</si>
  <si>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</si>
  <si>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</si>
  <si>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</si>
  <si>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</si>
  <si>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</si>
  <si>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</si>
  <si>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</si>
  <si>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</si>
  <si>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</si>
  <si>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</si>
  <si>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</si>
  <si>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</si>
  <si>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</si>
  <si>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</si>
  <si>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</si>
  <si>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</si>
  <si>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</si>
  <si>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</si>
  <si>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</si>
  <si>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</si>
  <si>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</si>
  <si>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</si>
  <si>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</si>
  <si>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</si>
  <si>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</si>
  <si>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</si>
  <si>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</si>
  <si>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</si>
  <si>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</si>
  <si>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</si>
  <si>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</si>
  <si>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</si>
  <si>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</si>
  <si>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</si>
  <si>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</si>
  <si>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</si>
  <si>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</si>
  <si>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</si>
  <si>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</si>
  <si>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</si>
  <si>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</si>
  <si>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</si>
  <si>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</si>
  <si>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</si>
  <si>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</si>
  <si>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</si>
  <si>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</si>
  <si>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</si>
  <si>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</si>
  <si>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</si>
  <si>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</si>
  <si>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</si>
  <si>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</si>
  <si>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</si>
  <si>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</si>
  <si>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</si>
  <si>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</si>
  <si>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</si>
  <si>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</si>
  <si>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</si>
  <si>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</si>
  <si>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</si>
  <si>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</si>
  <si>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</si>
  <si>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</si>
  <si>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</si>
  <si>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</si>
  <si>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</si>
  <si>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</si>
  <si>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</si>
  <si>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</si>
  <si>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</si>
  <si>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</si>
  <si>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</si>
  <si>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</si>
  <si>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</si>
  <si>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</si>
  <si>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</si>
  <si>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</si>
  <si>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</si>
  <si>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</si>
  <si>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</si>
  <si>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</si>
  <si>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</si>
  <si>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</si>
  <si>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</si>
  <si>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</si>
  <si>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</si>
  <si>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</si>
  <si>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</si>
  <si>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</si>
  <si>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</si>
  <si>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</si>
  <si>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</si>
  <si>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</si>
  <si>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</si>
  <si>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</si>
  <si>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</si>
  <si>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</si>
  <si>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</si>
  <si>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</si>
  <si>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</si>
  <si>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</si>
  <si>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</si>
  <si>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</si>
  <si>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</si>
  <si>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</si>
  <si>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</si>
  <si>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</si>
  <si>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</si>
  <si>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</si>
  <si>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</si>
  <si>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</si>
  <si>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</si>
  <si>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</si>
  <si>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</si>
  <si>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</si>
  <si>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</si>
  <si>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</si>
  <si>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</si>
  <si>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</si>
  <si>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</si>
  <si>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</si>
  <si>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</si>
  <si>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</si>
  <si>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</si>
  <si>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</si>
  <si>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</si>
  <si>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</si>
  <si>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</si>
  <si>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</si>
  <si>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</si>
  <si>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</si>
  <si>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</si>
  <si>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</si>
  <si>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</si>
  <si>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</si>
  <si>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</si>
  <si>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</si>
  <si>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</si>
  <si>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</si>
  <si>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</si>
  <si>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</si>
  <si>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</si>
  <si>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</si>
  <si>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</si>
  <si>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</si>
  <si>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</si>
  <si>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</si>
  <si>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</si>
  <si>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</si>
  <si>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</si>
  <si>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</si>
  <si>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</si>
  <si>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</si>
  <si>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</si>
  <si>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</si>
  <si>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</si>
  <si>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</si>
  <si>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</si>
  <si>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</si>
  <si>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</si>
  <si>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</si>
  <si>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</si>
  <si>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</si>
  <si>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</si>
  <si>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</si>
  <si>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</si>
  <si>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</si>
  <si>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</si>
  <si>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</si>
  <si>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</si>
  <si>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</si>
  <si>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</si>
  <si>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</si>
  <si>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</si>
  <si>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</si>
  <si>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</si>
  <si>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</si>
  <si>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</si>
  <si>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</si>
  <si>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</si>
  <si>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</si>
  <si>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</si>
  <si>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</si>
  <si>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</si>
  <si>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</si>
  <si>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</si>
  <si>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</si>
  <si>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</si>
  <si>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</si>
  <si>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</si>
  <si>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</si>
  <si>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</si>
  <si>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</si>
  <si>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</si>
  <si>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</si>
  <si>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</si>
  <si>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</si>
  <si>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</si>
  <si>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</si>
  <si>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</si>
  <si>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</si>
  <si>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</si>
  <si>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</si>
  <si>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</si>
  <si>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</si>
  <si>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</si>
  <si>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</si>
  <si>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</si>
  <si>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</si>
  <si>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</si>
  <si>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</si>
  <si>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</si>
  <si>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</si>
  <si>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</si>
  <si>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</si>
  <si>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</si>
  <si>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</si>
  <si>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</si>
  <si>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</si>
  <si>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</si>
  <si>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</si>
  <si>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</si>
  <si>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</si>
  <si>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</si>
  <si>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</si>
  <si>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</si>
  <si>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</si>
  <si>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</si>
  <si>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</si>
  <si>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</si>
  <si>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</si>
  <si>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</si>
  <si>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</si>
  <si>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</si>
  <si>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</si>
  <si>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</si>
  <si>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</si>
  <si>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</si>
  <si>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</si>
  <si>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</si>
  <si>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</si>
  <si>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</si>
  <si>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</si>
  <si>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</si>
  <si>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</si>
  <si>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</si>
  <si>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</si>
  <si>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</si>
  <si>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</si>
  <si>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</si>
  <si>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</si>
  <si>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</si>
  <si>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</si>
  <si>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</si>
  <si>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</si>
  <si>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</si>
  <si>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</si>
  <si>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</si>
  <si>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</si>
  <si>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</si>
  <si>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</si>
  <si>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</si>
  <si>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</si>
  <si>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</si>
  <si>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</si>
  <si>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</si>
  <si>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</si>
  <si>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</si>
  <si>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</si>
  <si>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</si>
  <si>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</si>
  <si>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</si>
  <si>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</si>
  <si>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</si>
  <si>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</si>
  <si>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</si>
  <si>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</si>
  <si>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</si>
  <si>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</si>
  <si>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</si>
  <si>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</si>
  <si>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</si>
  <si>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</si>
  <si>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</si>
  <si>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</si>
  <si>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</si>
  <si>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</si>
  <si>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</si>
  <si>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</si>
  <si>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</si>
  <si>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</si>
  <si>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</si>
  <si>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</si>
  <si>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</si>
  <si>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</si>
  <si>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</si>
  <si>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</si>
  <si>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</si>
  <si>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</si>
  <si>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</si>
  <si>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</si>
  <si>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</si>
  <si>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</si>
  <si>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</si>
  <si>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</si>
  <si>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</si>
  <si>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</si>
  <si>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</si>
  <si>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</si>
  <si>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</si>
  <si>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</si>
  <si>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</si>
  <si>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</si>
  <si>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</si>
  <si>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</si>
  <si>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</si>
  <si>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</si>
  <si>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</si>
  <si>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</si>
  <si>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</si>
  <si>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</si>
  <si>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</si>
  <si>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</si>
  <si>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</si>
  <si>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</si>
  <si>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</si>
  <si>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</si>
  <si>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</si>
  <si>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</si>
  <si>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</si>
  <si>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</si>
  <si>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</si>
  <si>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</si>
  <si>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</si>
  <si>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</si>
  <si>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</si>
  <si>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</si>
  <si>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</si>
  <si>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</si>
  <si>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</si>
  <si>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</si>
  <si>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</si>
  <si>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</si>
  <si>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</si>
  <si>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</si>
  <si>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</si>
  <si>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</si>
  <si>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</si>
  <si>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</si>
  <si>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</si>
  <si>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</si>
  <si>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</si>
  <si>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</si>
  <si>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</si>
  <si>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</si>
  <si>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</si>
  <si>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</si>
  <si>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</si>
  <si>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</si>
  <si>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</si>
  <si>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</si>
  <si>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</si>
  <si>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</si>
  <si>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</si>
  <si>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</si>
  <si>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</si>
  <si>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</si>
  <si>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</si>
  <si>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</si>
  <si>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</si>
  <si>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</si>
  <si>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</si>
  <si>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</si>
  <si>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</si>
  <si>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</si>
  <si>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</si>
  <si>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</si>
  <si>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</si>
  <si>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</si>
  <si>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</si>
  <si>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</si>
  <si>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</si>
  <si>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</si>
  <si>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</si>
  <si>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</si>
  <si>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</si>
  <si>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</si>
  <si>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</si>
  <si>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</si>
  <si>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</si>
  <si>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</si>
  <si>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</si>
  <si>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</si>
  <si>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</si>
  <si>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</si>
  <si>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</si>
  <si>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</si>
  <si>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</si>
  <si>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</si>
  <si>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</si>
  <si>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</si>
  <si>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</si>
  <si>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</si>
  <si>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</si>
  <si>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</si>
  <si>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</si>
  <si>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</si>
  <si>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</si>
  <si>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</si>
  <si>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</si>
  <si>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</si>
  <si>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</si>
  <si>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</si>
  <si>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</si>
  <si>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</si>
  <si>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</si>
  <si>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</si>
  <si>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</si>
  <si>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</si>
  <si>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</si>
  <si>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</si>
  <si>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</si>
  <si>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</si>
  <si>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</si>
  <si>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</si>
  <si>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</si>
  <si>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</si>
  <si>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</si>
  <si>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</si>
  <si>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</si>
  <si>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</si>
  <si>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</si>
  <si>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</si>
  <si>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</si>
  <si>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</si>
  <si>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</si>
  <si>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</si>
  <si>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</si>
  <si>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</si>
  <si>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</si>
  <si>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</si>
  <si>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</si>
  <si>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</si>
  <si>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</si>
  <si>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</si>
  <si>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</si>
  <si>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</si>
  <si>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</si>
  <si>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</si>
  <si>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</si>
  <si>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</si>
  <si>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</si>
  <si>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</si>
  <si>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</si>
  <si>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</si>
  <si>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</si>
  <si>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</si>
  <si>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</si>
  <si>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</si>
  <si>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</si>
  <si>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</si>
  <si>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</si>
  <si>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</si>
  <si>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</si>
  <si>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</si>
  <si>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</si>
  <si>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</si>
  <si>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</si>
  <si>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</si>
  <si>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</si>
  <si>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</si>
  <si>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</si>
  <si>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</si>
  <si>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</si>
  <si>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</si>
  <si>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</si>
  <si>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</si>
  <si>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</si>
  <si>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</si>
  <si>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</si>
  <si>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</si>
  <si>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</si>
  <si>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</si>
  <si>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</si>
  <si>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</si>
  <si>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</si>
  <si>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</si>
  <si>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</si>
  <si>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</si>
  <si>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</si>
  <si>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</si>
  <si>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</si>
  <si>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</si>
  <si>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</si>
  <si>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</si>
  <si>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</si>
  <si>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</si>
  <si>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</si>
  <si>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</si>
  <si>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</si>
  <si>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</si>
  <si>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</si>
  <si>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</si>
  <si>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</si>
  <si>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</si>
  <si>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</si>
  <si>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</si>
  <si>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</si>
  <si>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</si>
  <si>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</si>
  <si>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</si>
  <si>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</si>
  <si>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</si>
  <si>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</si>
  <si>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</si>
  <si>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</si>
  <si>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</si>
  <si>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</si>
  <si>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</si>
  <si>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</si>
  <si>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</si>
  <si>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</si>
  <si>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</si>
  <si>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</si>
  <si>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</si>
  <si>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</si>
  <si>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</si>
  <si>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</si>
  <si>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</si>
  <si>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</si>
  <si>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</si>
  <si>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</si>
  <si>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</si>
  <si>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</si>
  <si>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</si>
  <si>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</si>
  <si>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</si>
  <si>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</si>
  <si>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</si>
  <si>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</si>
  <si>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</si>
  <si>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</si>
  <si>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</si>
  <si>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</si>
  <si>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</si>
  <si>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</si>
  <si>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</si>
  <si>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</si>
  <si>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</si>
  <si>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</si>
  <si>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</si>
  <si>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</si>
  <si>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</si>
  <si>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</si>
  <si>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</si>
  <si>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</si>
  <si>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</si>
  <si>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</si>
  <si>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</si>
  <si>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</si>
  <si>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</si>
  <si>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</si>
  <si>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</si>
  <si>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</si>
  <si>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</si>
  <si>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</si>
  <si>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</si>
  <si>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</si>
  <si>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</si>
  <si>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</si>
  <si>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</si>
  <si>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</si>
  <si>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</si>
  <si>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</si>
  <si>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</si>
  <si>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</si>
  <si>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</si>
  <si>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</si>
  <si>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</si>
  <si>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</si>
  <si>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</si>
  <si>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</si>
  <si>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</si>
  <si>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</si>
  <si>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</si>
  <si>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</si>
  <si>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</si>
  <si>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</si>
  <si>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</si>
  <si>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</si>
  <si>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</si>
  <si>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</si>
  <si>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</si>
  <si>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</si>
  <si>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</si>
  <si>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</si>
  <si>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</si>
  <si>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</si>
  <si>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</si>
  <si>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</si>
  <si>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</si>
  <si>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</si>
  <si>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</si>
  <si>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</si>
  <si>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</si>
  <si>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</si>
  <si>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</si>
  <si>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</si>
  <si>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</si>
  <si>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</si>
  <si>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</si>
  <si>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</si>
  <si>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</si>
  <si>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</si>
  <si>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</si>
  <si>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</si>
  <si>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</si>
  <si>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</si>
  <si>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</si>
  <si>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</si>
  <si>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</si>
  <si>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</si>
  <si>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</si>
  <si>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</si>
  <si>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</si>
  <si>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</si>
  <si>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</si>
  <si>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</si>
  <si>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</si>
  <si>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</si>
  <si>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</si>
  <si>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</si>
  <si>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</si>
  <si>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</si>
  <si>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</si>
  <si>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</si>
  <si>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</si>
  <si>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</si>
  <si>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</si>
  <si>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</si>
  <si>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</si>
  <si>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</si>
  <si>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</si>
  <si>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</si>
  <si>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</si>
  <si>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</si>
  <si>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</si>
  <si>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</si>
  <si>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</si>
  <si>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</si>
  <si>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</si>
  <si>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</si>
  <si>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</si>
  <si>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</si>
  <si>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</si>
  <si>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</si>
  <si>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</si>
  <si>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</si>
  <si>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</si>
  <si>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</si>
  <si>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</si>
  <si>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</si>
  <si>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</si>
  <si>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</si>
  <si>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</si>
  <si>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</si>
  <si>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</si>
  <si>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</si>
  <si>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</si>
  <si>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</si>
  <si>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</si>
  <si>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</si>
  <si>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</si>
  <si>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</si>
  <si>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</si>
  <si>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</si>
  <si>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</si>
  <si>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</si>
  <si>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</si>
  <si>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</si>
  <si>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</si>
  <si>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</si>
  <si>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</si>
  <si>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</si>
  <si>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</si>
  <si>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</si>
  <si>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</si>
  <si>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</si>
  <si>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</si>
  <si>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</si>
  <si>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</si>
  <si>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</si>
  <si>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</si>
  <si>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</si>
  <si>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</si>
  <si>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</si>
  <si>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</si>
  <si>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</si>
  <si>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</si>
  <si>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</si>
  <si>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</si>
  <si>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</si>
  <si>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</si>
  <si>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</si>
  <si>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</si>
  <si>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</si>
  <si>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</si>
  <si>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</si>
  <si>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</si>
  <si>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</si>
  <si>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</si>
  <si>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</si>
  <si>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</si>
  <si>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</si>
  <si>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</si>
  <si>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</si>
  <si>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</si>
  <si>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</si>
  <si>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</si>
  <si>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</si>
  <si>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</si>
  <si>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</si>
  <si>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</si>
  <si>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</si>
  <si>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</si>
  <si>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</si>
  <si>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</si>
  <si>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</si>
  <si>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</si>
  <si>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</si>
  <si>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</si>
  <si>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</si>
  <si>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</si>
  <si>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</si>
  <si>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</si>
  <si>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</si>
  <si>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</si>
  <si>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</si>
  <si>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</si>
  <si>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</si>
  <si>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</si>
  <si>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</si>
  <si>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</si>
  <si>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</si>
  <si>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</si>
  <si>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</si>
  <si>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</si>
  <si>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</si>
  <si>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</si>
  <si>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</si>
  <si>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</si>
  <si>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</si>
  <si>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</si>
  <si>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</si>
  <si>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</si>
  <si>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</si>
  <si>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</si>
  <si>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</si>
  <si>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</si>
  <si>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</si>
  <si>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</si>
  <si>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</si>
  <si>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</si>
  <si>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</si>
  <si>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</si>
  <si>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</si>
  <si>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</si>
  <si>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</si>
  <si>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</si>
  <si>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</si>
  <si>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</si>
  <si>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</si>
  <si>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</si>
  <si>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</si>
  <si>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</si>
  <si>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</si>
  <si>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</si>
  <si>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</si>
  <si>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</si>
  <si>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</si>
  <si>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</si>
  <si>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</si>
  <si>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</si>
  <si>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</si>
  <si>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</si>
  <si>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</si>
  <si>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</si>
  <si>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</si>
  <si>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</si>
  <si>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</si>
  <si>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</si>
  <si>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</si>
  <si>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</si>
  <si>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</si>
  <si>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</si>
  <si>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</si>
  <si>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</si>
  <si>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</si>
  <si>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</si>
  <si>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</si>
  <si>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</si>
  <si>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</si>
  <si>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</si>
  <si>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</si>
  <si>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</si>
  <si>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</si>
  <si>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</si>
  <si>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</si>
  <si>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</si>
  <si>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</si>
  <si>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</si>
  <si>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</si>
  <si>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</si>
  <si>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</si>
  <si>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</si>
  <si>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</si>
  <si>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</si>
  <si>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</si>
  <si>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</si>
  <si>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</si>
  <si>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</si>
  <si>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</si>
  <si>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</si>
  <si>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</si>
  <si>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</si>
  <si>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</si>
  <si>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</si>
  <si>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</si>
  <si>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</si>
  <si>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</si>
  <si>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</si>
  <si>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</si>
  <si>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</si>
  <si>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</si>
  <si>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</si>
  <si>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</si>
  <si>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</si>
  <si>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</si>
  <si>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</si>
  <si>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</si>
  <si>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</si>
  <si>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</si>
  <si>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</si>
  <si>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</si>
  <si>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</si>
  <si>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</si>
  <si>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</si>
  <si>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</si>
  <si>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</si>
  <si>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</si>
  <si>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</si>
  <si>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</si>
  <si>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</si>
  <si>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</si>
  <si>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</si>
  <si>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</si>
  <si>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</si>
  <si>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</si>
  <si>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</si>
  <si>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</si>
  <si>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</si>
  <si>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</si>
  <si>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</si>
  <si>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</si>
  <si>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</si>
  <si>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</si>
  <si>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</si>
  <si>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</si>
  <si>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</si>
  <si>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</si>
  <si>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</si>
  <si>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</si>
  <si>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</si>
  <si>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</si>
  <si>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</si>
  <si>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</si>
  <si>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</si>
  <si>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</si>
  <si>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</si>
  <si>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</si>
  <si>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</si>
  <si>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</si>
  <si>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</si>
  <si>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</si>
  <si>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</si>
  <si>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</si>
  <si>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</si>
  <si>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</si>
  <si>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</si>
  <si>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</si>
  <si>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</si>
  <si>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</si>
  <si>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</si>
  <si>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</si>
  <si>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</si>
  <si>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</si>
  <si>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</si>
  <si>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</si>
  <si>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</si>
  <si>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</si>
  <si>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</si>
  <si>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</si>
  <si>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</si>
  <si>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</si>
  <si>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</si>
  <si>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</si>
  <si>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</si>
  <si>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</si>
  <si>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</si>
  <si>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</si>
  <si>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</si>
  <si>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</si>
  <si>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</si>
  <si>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</si>
  <si>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</si>
  <si>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</si>
  <si>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</si>
  <si>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</si>
  <si>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</si>
  <si>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</si>
  <si>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</si>
  <si>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</si>
  <si>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</si>
  <si>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</si>
  <si>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</si>
  <si>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</si>
  <si>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</si>
  <si>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</si>
  <si>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</si>
  <si>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</si>
  <si>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</si>
  <si>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</si>
  <si>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</si>
  <si>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</si>
  <si>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</si>
  <si>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</si>
  <si>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</si>
  <si>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</si>
  <si>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</si>
  <si>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</si>
  <si>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</si>
  <si>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</si>
  <si>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</si>
  <si>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</si>
  <si>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</si>
  <si>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</si>
  <si>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</si>
  <si>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</si>
  <si>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</si>
  <si>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</si>
  <si>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</si>
  <si>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</si>
  <si>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</si>
  <si>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</si>
  <si>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</si>
  <si>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</si>
  <si>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</si>
  <si>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</si>
  <si>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</si>
  <si>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</si>
  <si>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</si>
  <si>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</si>
  <si>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</si>
  <si>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</si>
  <si>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</si>
  <si>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</si>
  <si>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</si>
  <si>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</si>
  <si>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</si>
  <si>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</si>
  <si>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</si>
  <si>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</si>
  <si>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</si>
  <si>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</si>
  <si>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</si>
  <si>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</si>
  <si>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</si>
  <si>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</si>
  <si>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</si>
  <si>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</si>
  <si>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</si>
  <si>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</si>
  <si>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</si>
  <si>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</si>
  <si>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</si>
  <si>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</si>
  <si>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</si>
  <si>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</si>
  <si>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</si>
  <si>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</si>
  <si>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</si>
  <si>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</si>
  <si>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</si>
  <si>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</si>
  <si>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</si>
  <si>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</si>
  <si>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</si>
  <si>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</si>
  <si>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</si>
  <si>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</si>
  <si>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</si>
  <si>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</si>
  <si>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</si>
  <si>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</si>
  <si>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</si>
  <si>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</si>
  <si>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</si>
  <si>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</si>
  <si>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</si>
  <si>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</si>
  <si>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</si>
  <si>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</si>
  <si>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</si>
  <si>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</si>
  <si>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</si>
  <si>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</si>
  <si>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</si>
  <si>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</si>
  <si>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</si>
  <si>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</si>
  <si>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</si>
  <si>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</si>
  <si>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</si>
  <si>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</si>
  <si>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</si>
  <si>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</si>
  <si>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</si>
  <si>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</si>
  <si>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</si>
  <si>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</si>
  <si>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</si>
  <si>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</si>
  <si>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</si>
  <si>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</si>
  <si>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</si>
  <si>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</si>
  <si>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</si>
  <si>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</si>
  <si>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</si>
  <si>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</si>
  <si>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</si>
  <si>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</si>
  <si>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</si>
  <si>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</si>
  <si>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</si>
  <si>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</si>
  <si>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</si>
  <si>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</si>
  <si>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</si>
  <si>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</si>
  <si>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</si>
  <si>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</si>
  <si>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</si>
  <si>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</si>
  <si>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</si>
  <si>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</si>
  <si>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</si>
  <si>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</si>
  <si>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</si>
  <si>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</si>
  <si>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</si>
  <si>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</si>
  <si>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</si>
  <si>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</si>
  <si>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</si>
  <si>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</si>
  <si>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</si>
  <si>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</si>
  <si>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</si>
  <si>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</si>
  <si>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</si>
  <si>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</si>
  <si>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</si>
  <si>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</si>
  <si>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</si>
  <si>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</si>
  <si>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</si>
  <si>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</si>
  <si>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</si>
  <si>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</si>
  <si>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</si>
  <si>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</si>
  <si>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</si>
  <si>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</si>
  <si>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</si>
  <si>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</si>
  <si>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</si>
  <si>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</si>
  <si>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</si>
  <si>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</si>
  <si>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</si>
  <si>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</si>
  <si>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</si>
  <si>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</si>
  <si>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</si>
  <si>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</si>
  <si>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</si>
  <si>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</si>
  <si>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</si>
  <si>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</si>
  <si>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</si>
  <si>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</si>
  <si>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</si>
  <si>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</si>
  <si>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</si>
  <si>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</si>
  <si>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</si>
  <si>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</si>
  <si>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</si>
  <si>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</si>
  <si>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</si>
  <si>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</si>
  <si>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</si>
  <si>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</si>
  <si>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</si>
  <si>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</si>
  <si>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</si>
  <si>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</si>
  <si>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</si>
  <si>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</si>
  <si>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</si>
  <si>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</si>
  <si>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</si>
  <si>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</si>
  <si>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</si>
  <si>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</si>
  <si>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</si>
  <si>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</si>
  <si>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</si>
  <si>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</si>
  <si>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</si>
  <si>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</si>
  <si>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</si>
  <si>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</si>
  <si>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</si>
  <si>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</si>
  <si>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</si>
  <si>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</si>
  <si>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</si>
  <si>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</si>
  <si>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</si>
  <si>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</si>
  <si>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</si>
  <si>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</si>
  <si>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</si>
  <si>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</si>
  <si>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</si>
  <si>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</si>
  <si>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</si>
  <si>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</si>
  <si>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</si>
  <si>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</si>
  <si>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</si>
  <si>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</si>
  <si>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</si>
  <si>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</si>
  <si>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</si>
  <si>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</si>
  <si>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</si>
  <si>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</si>
  <si>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</si>
  <si>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</si>
  <si>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</si>
  <si>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</si>
  <si>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</si>
  <si>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</si>
  <si>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</si>
  <si>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</si>
  <si>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</si>
  <si>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</si>
  <si>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</si>
  <si>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</si>
  <si>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</si>
  <si>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</si>
  <si>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</si>
  <si>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</si>
  <si>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</si>
  <si>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</si>
  <si>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</si>
  <si>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</si>
  <si>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</si>
  <si>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</si>
  <si>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</si>
  <si>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</si>
  <si>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</si>
  <si>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</si>
  <si>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</si>
  <si>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</si>
  <si>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</si>
  <si>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</si>
  <si>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</si>
  <si>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</si>
  <si>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</si>
  <si>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</si>
  <si>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</si>
  <si>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</si>
  <si>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</si>
  <si>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</si>
  <si>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</si>
  <si>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</si>
  <si>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</si>
  <si>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</si>
  <si>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</si>
  <si>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</si>
  <si>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</si>
  <si>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</si>
  <si>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</si>
  <si>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</si>
  <si>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</si>
  <si>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</si>
  <si>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</si>
  <si>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</si>
  <si>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</si>
  <si>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</si>
  <si>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</si>
  <si>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</si>
  <si>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</si>
  <si>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</si>
  <si>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</si>
  <si>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</si>
  <si>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</si>
  <si>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</si>
  <si>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</si>
  <si>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</si>
  <si>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</si>
  <si>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</si>
  <si>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</si>
  <si>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</si>
  <si>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</si>
  <si>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</si>
  <si>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</si>
  <si>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</si>
  <si>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</si>
  <si>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</si>
  <si>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</si>
  <si>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</si>
  <si>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</si>
  <si>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</si>
  <si>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</si>
  <si>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</si>
  <si>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</si>
  <si>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</si>
  <si>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</si>
  <si>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</si>
  <si>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</si>
  <si>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</si>
  <si>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</si>
  <si>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</si>
  <si>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</si>
  <si>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</si>
  <si>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</si>
  <si>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</si>
  <si>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</si>
  <si>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</si>
  <si>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</si>
  <si>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</si>
  <si>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</si>
  <si>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</si>
  <si>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</si>
  <si>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</si>
  <si>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</si>
  <si>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</si>
  <si>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</si>
  <si>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</si>
  <si>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</si>
  <si>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</si>
  <si>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</si>
  <si>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</si>
  <si>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</si>
  <si>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</si>
  <si>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</si>
  <si>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</si>
  <si>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</si>
  <si>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</si>
  <si>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</si>
  <si>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</si>
  <si>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</si>
  <si>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</si>
  <si>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</si>
  <si>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</si>
  <si>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</si>
  <si>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</si>
  <si>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</si>
  <si>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</si>
  <si>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</si>
  <si>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</si>
  <si>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</si>
  <si>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</si>
  <si>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</si>
  <si>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</si>
  <si>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</si>
  <si>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</si>
  <si>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</si>
  <si>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</si>
  <si>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</si>
  <si>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</si>
  <si>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</si>
  <si>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</si>
  <si>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</si>
  <si>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</si>
  <si>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</si>
  <si>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</si>
  <si>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</si>
  <si>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</si>
  <si>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</si>
  <si>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</si>
  <si>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</si>
  <si>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</si>
  <si>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</si>
  <si>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</si>
  <si>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</si>
  <si>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</si>
  <si>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</si>
  <si>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</si>
  <si>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</si>
  <si>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</si>
  <si>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</si>
  <si>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</si>
  <si>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</si>
  <si>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</si>
  <si>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</si>
  <si>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</si>
  <si>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</si>
  <si>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</si>
  <si>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</si>
  <si>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</si>
  <si>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</si>
  <si>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</si>
  <si>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</si>
  <si>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</si>
  <si>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</si>
  <si>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</si>
  <si>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</si>
  <si>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</si>
  <si>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</si>
  <si>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</si>
  <si>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</si>
  <si>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</si>
  <si>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</si>
  <si>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</si>
  <si>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</si>
  <si>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</si>
  <si>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</si>
  <si>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</si>
  <si>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</si>
  <si>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</si>
  <si>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</si>
  <si>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</si>
  <si>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</si>
  <si>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</si>
  <si>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</si>
  <si>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</si>
  <si>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</si>
  <si>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</si>
  <si>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</si>
  <si>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</si>
  <si>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</si>
  <si>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</si>
  <si>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</si>
  <si>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</si>
  <si>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</si>
  <si>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</si>
  <si>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</si>
  <si>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</si>
  <si>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</si>
  <si>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</si>
  <si>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</si>
  <si>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</si>
  <si>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</si>
  <si>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</si>
  <si>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</si>
  <si>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</si>
  <si>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</si>
  <si>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</si>
  <si>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</si>
  <si>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</si>
  <si>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</si>
  <si>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</si>
  <si>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</si>
  <si>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</si>
  <si>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</si>
  <si>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</si>
  <si>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</si>
  <si>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</si>
  <si>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</si>
  <si>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</si>
  <si>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</si>
  <si>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</si>
  <si>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</si>
  <si>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</si>
  <si>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</si>
  <si>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</si>
  <si>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</si>
  <si>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</si>
  <si>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</si>
  <si>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</si>
  <si>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</si>
  <si>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</si>
  <si>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</si>
  <si>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</si>
  <si>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</si>
  <si>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</si>
  <si>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</si>
  <si>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</si>
  <si>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</si>
  <si>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</si>
  <si>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</si>
  <si>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</si>
  <si>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</si>
  <si>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</si>
  <si>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</si>
  <si>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</si>
  <si>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</si>
  <si>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</si>
  <si>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</si>
  <si>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</si>
  <si>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</si>
  <si>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</si>
  <si>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</si>
  <si>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</si>
  <si>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</si>
  <si>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</si>
  <si>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</si>
  <si>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</si>
  <si>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</si>
  <si>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</si>
  <si>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</si>
  <si>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</si>
  <si>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</si>
  <si>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</si>
  <si>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</si>
  <si>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</si>
  <si>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</si>
  <si>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</si>
  <si>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</si>
  <si>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</si>
  <si>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</si>
  <si>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</si>
  <si>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</si>
  <si>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</si>
  <si>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</si>
  <si>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</si>
  <si>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</si>
  <si>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</si>
  <si>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</si>
  <si>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</si>
  <si>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</si>
  <si>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</si>
  <si>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</si>
  <si>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</si>
  <si>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</si>
  <si>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</si>
  <si>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</si>
  <si>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</si>
  <si>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</si>
  <si>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</si>
  <si>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</si>
  <si>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</si>
  <si>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</si>
  <si>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</si>
  <si>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</si>
  <si>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</si>
  <si>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</si>
  <si>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</si>
  <si>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</si>
  <si>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</si>
  <si>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</si>
  <si>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</si>
  <si>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</si>
  <si>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</si>
  <si>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</si>
  <si>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</si>
  <si>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</si>
  <si>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</si>
  <si>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</si>
  <si>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</si>
  <si>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</si>
  <si>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</si>
  <si>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</si>
  <si>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</si>
  <si>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</si>
  <si>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</si>
  <si>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</si>
  <si>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</si>
  <si>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</si>
  <si>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</si>
  <si>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</si>
  <si>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</si>
  <si>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</si>
  <si>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</si>
  <si>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</si>
  <si>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</si>
  <si>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</si>
  <si>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</si>
  <si>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</si>
  <si>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</si>
  <si>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</si>
  <si>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</si>
  <si>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</si>
  <si>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</si>
  <si>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</si>
  <si>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</si>
  <si>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</si>
  <si>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</si>
  <si>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</si>
  <si>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</si>
  <si>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</si>
  <si>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</si>
  <si>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</si>
  <si>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</si>
  <si>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</si>
  <si>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</si>
  <si>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</si>
  <si>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</si>
  <si>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</si>
  <si>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</si>
  <si>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</si>
  <si>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</si>
  <si>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</si>
  <si>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</si>
  <si>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</si>
  <si>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</si>
  <si>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</si>
  <si>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</si>
  <si>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</si>
  <si>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</si>
  <si>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</si>
  <si>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</si>
  <si>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</si>
  <si>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</si>
  <si>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</si>
  <si>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</si>
  <si>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</si>
  <si>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</si>
  <si>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</si>
  <si>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</si>
  <si>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</si>
  <si>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</si>
  <si>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</si>
  <si>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</si>
  <si>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</si>
  <si>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</si>
  <si>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</si>
  <si>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</si>
  <si>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</si>
  <si>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</si>
  <si>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</si>
  <si>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</si>
  <si>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</si>
  <si>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</si>
  <si>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</si>
  <si>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</si>
  <si>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</si>
  <si>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</si>
  <si>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</si>
  <si>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</si>
  <si>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</si>
  <si>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</si>
  <si>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</si>
  <si>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</si>
  <si>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</si>
  <si>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</si>
  <si>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</si>
  <si>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</si>
  <si>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</si>
  <si>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</si>
  <si>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</si>
  <si>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</si>
  <si>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</si>
  <si>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</si>
  <si>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</si>
  <si>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</si>
  <si>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</si>
  <si>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</si>
  <si>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</si>
  <si>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</si>
  <si>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</si>
  <si>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</si>
  <si>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</si>
  <si>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</si>
  <si>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</si>
  <si>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</si>
  <si>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</si>
  <si>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</si>
  <si>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</si>
  <si>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</si>
  <si>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</si>
  <si>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</si>
  <si>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</si>
  <si>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</si>
  <si>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</si>
  <si>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</si>
  <si>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</si>
  <si>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</si>
  <si>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</si>
  <si>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</si>
  <si>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</si>
  <si>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</si>
  <si>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</si>
  <si>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</si>
  <si>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</si>
  <si>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</si>
  <si>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</si>
  <si>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</si>
  <si>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</si>
  <si>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</si>
  <si>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</si>
  <si>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</si>
  <si>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</si>
  <si>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</si>
  <si>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</si>
  <si>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</si>
  <si>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</si>
  <si>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</si>
  <si>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</si>
  <si>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</si>
  <si>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</si>
  <si>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</si>
  <si>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</si>
  <si>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</si>
  <si>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</si>
  <si>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</si>
  <si>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</si>
  <si>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</si>
  <si>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</si>
  <si>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</si>
  <si>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</si>
  <si>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</si>
  <si>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</si>
  <si>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</si>
  <si>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</si>
  <si>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</si>
  <si>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</si>
  <si>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</si>
  <si>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</si>
  <si>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</si>
  <si>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</si>
  <si>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</si>
  <si>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</si>
  <si>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</si>
  <si>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</si>
  <si>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</si>
  <si>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</si>
  <si>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</si>
  <si>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</si>
  <si>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</si>
  <si>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</si>
  <si>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</si>
  <si>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</si>
  <si>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</si>
  <si>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</si>
  <si>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</si>
  <si>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</si>
  <si>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</si>
  <si>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</si>
  <si>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</si>
  <si>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</si>
  <si>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</si>
  <si>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</si>
  <si>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</si>
  <si>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</si>
  <si>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</si>
  <si>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</si>
  <si>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</si>
  <si>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</si>
  <si>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</si>
  <si>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</si>
  <si>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</si>
  <si>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</si>
  <si>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</si>
  <si>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</si>
  <si>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</si>
  <si>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</si>
  <si>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</si>
  <si>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</si>
  <si>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</si>
  <si>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</si>
  <si>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</si>
  <si>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</si>
  <si>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</si>
  <si>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</si>
  <si>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</si>
  <si>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</si>
  <si>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</si>
  <si>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</si>
  <si>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</si>
  <si>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</si>
  <si>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</si>
  <si>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</si>
  <si>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</si>
  <si>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</si>
  <si>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</si>
  <si>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</si>
  <si>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</si>
  <si>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</si>
  <si>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</si>
  <si>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</si>
  <si>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</si>
  <si>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</si>
  <si>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</si>
  <si>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</si>
  <si>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</si>
  <si>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</si>
  <si>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</si>
  <si>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</si>
  <si>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</si>
  <si>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</si>
  <si>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</si>
  <si>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</si>
  <si>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</si>
  <si>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</si>
  <si>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</si>
  <si>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</si>
  <si>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</si>
  <si>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</si>
  <si>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</si>
  <si>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</si>
  <si>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</si>
  <si>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</si>
  <si>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</si>
  <si>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</si>
  <si>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</si>
  <si>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</si>
  <si>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</si>
  <si>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</si>
  <si>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</si>
  <si>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</si>
  <si>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</si>
  <si>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</si>
  <si>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</si>
  <si>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</si>
  <si>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</si>
  <si>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</si>
  <si>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</si>
  <si>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</si>
  <si>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</si>
  <si>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</si>
  <si>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</si>
  <si>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</si>
  <si>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</si>
  <si>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</si>
  <si>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</si>
  <si>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</si>
  <si>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</si>
  <si>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</si>
  <si>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</si>
  <si>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</si>
  <si>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</si>
  <si>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</si>
  <si>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</si>
  <si>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</si>
  <si>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</si>
  <si>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</si>
  <si>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</si>
  <si>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</si>
  <si>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</si>
  <si>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</si>
  <si>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</si>
  <si>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</si>
  <si>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</si>
  <si>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</si>
  <si>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</si>
  <si>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</si>
  <si>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</si>
  <si>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</si>
  <si>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</si>
  <si>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</si>
  <si>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</si>
  <si>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</si>
  <si>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</si>
  <si>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</si>
  <si>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</si>
  <si>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</si>
  <si>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</si>
  <si>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</si>
  <si>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</si>
  <si>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</si>
  <si>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</si>
  <si>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</si>
  <si>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</si>
  <si>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</si>
  <si>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</si>
  <si>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</si>
  <si>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</si>
  <si>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</si>
  <si>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</si>
  <si>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</si>
  <si>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</si>
  <si>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</si>
  <si>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</si>
  <si>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</si>
  <si>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</si>
  <si>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</si>
  <si>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</si>
  <si>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</si>
  <si>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</si>
  <si>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</si>
  <si>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</si>
  <si>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</si>
  <si>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</si>
  <si>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</si>
  <si>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</si>
  <si>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</si>
  <si>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</si>
  <si>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</si>
  <si>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</si>
  <si>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</si>
  <si>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</si>
  <si>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</si>
  <si>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</si>
  <si>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</si>
  <si>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</si>
  <si>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</si>
  <si>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</si>
  <si>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</si>
  <si>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</si>
  <si>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</si>
  <si>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</si>
  <si>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</si>
  <si>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</si>
  <si>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</si>
  <si>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</si>
  <si>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</si>
  <si>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</si>
  <si>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</si>
  <si>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</si>
  <si>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</si>
  <si>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</si>
  <si>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</si>
  <si>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</si>
  <si>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</si>
  <si>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</si>
  <si>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</si>
  <si>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</si>
  <si>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</si>
  <si>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</si>
  <si>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</si>
  <si>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</si>
  <si>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</si>
  <si>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</si>
  <si>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</si>
  <si>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</si>
  <si>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</si>
  <si>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</si>
  <si>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</si>
  <si>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</si>
  <si>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</si>
  <si>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</si>
  <si>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</si>
  <si>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</si>
  <si>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</si>
  <si>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</si>
  <si>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</si>
  <si>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</si>
  <si>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</si>
  <si>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</si>
  <si>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</si>
  <si>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</si>
  <si>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</si>
  <si>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</si>
  <si>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</si>
  <si>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</si>
  <si>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</si>
  <si>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</si>
  <si>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</si>
  <si>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</si>
  <si>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</si>
  <si>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</si>
  <si>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</si>
  <si>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</si>
  <si>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</si>
  <si>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</si>
  <si>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</si>
  <si>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</si>
  <si>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</si>
  <si>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</si>
  <si>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</si>
  <si>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</si>
  <si>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</si>
  <si>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</si>
  <si>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</si>
  <si>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</si>
  <si>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</si>
  <si>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</si>
  <si>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</si>
  <si>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</si>
  <si>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</si>
  <si>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</si>
  <si>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</si>
  <si>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</si>
  <si>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</si>
  <si>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</si>
  <si>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</si>
  <si>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</si>
  <si>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</si>
  <si>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</si>
  <si>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</si>
  <si>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</si>
  <si>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</si>
  <si>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</si>
  <si>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</si>
  <si>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</si>
  <si>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</si>
  <si>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</si>
  <si>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</si>
  <si>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</si>
  <si>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</si>
  <si>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</si>
  <si>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</si>
  <si>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</si>
  <si>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</si>
  <si>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</si>
  <si>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</si>
  <si>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</si>
  <si>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</si>
  <si>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</si>
  <si>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</si>
  <si>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</si>
  <si>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</si>
  <si>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</si>
  <si>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</si>
  <si>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</si>
  <si>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</si>
  <si>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</si>
  <si>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</si>
  <si>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</si>
  <si>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</si>
  <si>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</si>
  <si>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</si>
  <si>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</si>
  <si>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</si>
  <si>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</si>
  <si>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</si>
  <si>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</si>
  <si>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</si>
  <si>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</si>
  <si>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</si>
  <si>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</si>
  <si>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</si>
  <si>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</si>
  <si>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</si>
  <si>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</si>
  <si>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</si>
  <si>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</si>
  <si>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</si>
  <si>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</si>
  <si>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</si>
  <si>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</si>
  <si>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</si>
  <si>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</si>
  <si>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</si>
  <si>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</si>
  <si>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</si>
  <si>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</si>
  <si>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</si>
  <si>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</si>
  <si>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</si>
  <si>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</si>
  <si>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</si>
  <si>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</si>
  <si>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</si>
  <si>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</si>
  <si>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</si>
  <si>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</si>
  <si>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</si>
  <si>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</si>
  <si>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</si>
  <si>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</si>
  <si>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</si>
  <si>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</si>
  <si>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</si>
  <si>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</si>
  <si>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</si>
  <si>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</si>
  <si>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</si>
  <si>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</si>
  <si>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</si>
  <si>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</si>
  <si>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</si>
  <si>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</si>
  <si>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</si>
  <si>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</si>
  <si>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</si>
  <si>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</si>
  <si>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</si>
  <si>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</si>
  <si>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</si>
  <si>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</si>
  <si>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</si>
  <si>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</si>
  <si>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</si>
  <si>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</si>
  <si>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</si>
  <si>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</si>
  <si>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</si>
  <si>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</si>
  <si>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</si>
  <si>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</si>
  <si>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</si>
  <si>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</si>
  <si>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</si>
  <si>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</si>
  <si>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</si>
  <si>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</si>
  <si>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</si>
  <si>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</si>
  <si>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</si>
  <si>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</si>
  <si>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</si>
  <si>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</si>
  <si>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</si>
  <si>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</si>
  <si>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</si>
  <si>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</si>
  <si>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</si>
  <si>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</si>
  <si>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</si>
  <si>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</si>
  <si>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</si>
  <si>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</si>
  <si>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</si>
  <si>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</si>
  <si>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</si>
  <si>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</si>
  <si>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</si>
  <si>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</si>
  <si>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</si>
  <si>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</si>
  <si>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</si>
  <si>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</si>
  <si>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</si>
  <si>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</si>
  <si>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</si>
  <si>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</si>
  <si>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</si>
  <si>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</si>
  <si>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</si>
  <si>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</si>
  <si>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</si>
  <si>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</si>
  <si>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</si>
  <si>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</si>
  <si>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</si>
  <si>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</si>
  <si>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</si>
  <si>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</si>
  <si>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</si>
  <si>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</si>
  <si>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</si>
  <si>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</si>
  <si>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</si>
  <si>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</si>
  <si>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</si>
  <si>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</si>
  <si>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</si>
  <si>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</si>
  <si>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</si>
  <si>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</si>
  <si>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</si>
  <si>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</si>
  <si>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</si>
  <si>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</si>
  <si>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</si>
  <si>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</si>
  <si>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</si>
  <si>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</si>
  <si>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</si>
  <si>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</si>
  <si>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</si>
  <si>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</si>
  <si>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</si>
  <si>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</si>
  <si>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</si>
  <si>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</si>
  <si>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</si>
  <si>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</si>
  <si>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</si>
  <si>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</si>
  <si>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</si>
  <si>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</si>
  <si>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</si>
  <si>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</si>
  <si>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</si>
  <si>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</si>
  <si>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</si>
  <si>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</si>
  <si>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</si>
  <si>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</si>
  <si>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</si>
  <si>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</si>
  <si>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</si>
  <si>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</si>
  <si>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</si>
  <si>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</si>
  <si>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</si>
  <si>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</si>
  <si>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</si>
  <si>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</si>
  <si>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</si>
  <si>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</si>
  <si>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</si>
  <si>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</si>
  <si>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</si>
  <si>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</si>
  <si>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</si>
  <si>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</si>
  <si>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</si>
  <si>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</si>
  <si>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</si>
  <si>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</si>
  <si>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</si>
  <si>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</si>
  <si>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</si>
  <si>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</si>
  <si>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</si>
  <si>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</si>
  <si>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</si>
  <si>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</si>
  <si>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</si>
  <si>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</si>
  <si>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</si>
  <si>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</si>
  <si>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</si>
  <si>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</si>
  <si>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</si>
  <si>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</si>
  <si>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</si>
  <si>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</si>
  <si>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</si>
  <si>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</si>
  <si>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</si>
  <si>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</si>
  <si>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</si>
  <si>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</si>
  <si>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</si>
  <si>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</si>
  <si>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</si>
  <si>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</si>
  <si>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</si>
  <si>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</si>
  <si>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</si>
  <si>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</si>
  <si>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</si>
  <si>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</si>
  <si>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</si>
  <si>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</si>
  <si>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</si>
  <si>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</si>
  <si>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</si>
  <si>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</si>
  <si>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</si>
  <si>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</si>
  <si>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</si>
  <si>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</si>
  <si>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</si>
  <si>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</si>
  <si>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</si>
  <si>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</si>
  <si>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</si>
  <si>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</si>
  <si>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</si>
  <si>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</si>
  <si>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</si>
  <si>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</si>
  <si>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</si>
  <si>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</si>
  <si>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</si>
  <si>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</si>
  <si>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</si>
  <si>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</si>
  <si>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</si>
  <si>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</si>
  <si>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</si>
  <si>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</si>
  <si>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</si>
  <si>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</si>
  <si>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</si>
  <si>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</si>
  <si>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</si>
  <si>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</si>
  <si>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</si>
  <si>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</si>
  <si>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</si>
  <si>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</si>
  <si>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</si>
  <si>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</si>
  <si>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</si>
  <si>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</si>
  <si>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</si>
  <si>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</si>
  <si>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</si>
  <si>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</si>
  <si>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</si>
  <si>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</si>
  <si>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</si>
  <si>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</si>
  <si>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</si>
  <si>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</si>
  <si>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</si>
  <si>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</si>
  <si>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</si>
  <si>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</si>
  <si>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</si>
  <si>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</si>
  <si>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</si>
  <si>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</si>
  <si>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</si>
  <si>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</si>
  <si>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</si>
  <si>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</si>
  <si>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</si>
  <si>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</si>
  <si>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</si>
  <si>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</si>
  <si>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</si>
  <si>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</si>
  <si>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</si>
  <si>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</si>
  <si>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</si>
  <si>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</si>
  <si>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</si>
  <si>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</si>
  <si>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</si>
  <si>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</si>
  <si>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</si>
  <si>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</si>
  <si>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</si>
  <si>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</si>
  <si>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</si>
  <si>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</si>
  <si>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</si>
  <si>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</si>
  <si>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</si>
  <si>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</si>
  <si>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</si>
  <si>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</si>
  <si>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</si>
  <si>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</si>
  <si>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</si>
  <si>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</si>
  <si>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</si>
  <si>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</si>
  <si>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</si>
  <si>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</si>
  <si>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</si>
  <si>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</si>
  <si>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</si>
  <si>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</si>
  <si>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</si>
  <si>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</si>
  <si>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</si>
  <si>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</si>
  <si>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</si>
  <si>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</si>
  <si>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</si>
  <si>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</si>
  <si>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</si>
  <si>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</si>
  <si>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</si>
  <si>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</si>
  <si>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</si>
  <si>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</si>
  <si>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</si>
  <si>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</si>
  <si>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</si>
  <si>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</si>
  <si>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</si>
  <si>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</si>
  <si>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</si>
  <si>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</si>
  <si>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</si>
  <si>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</si>
  <si>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</si>
  <si>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</si>
  <si>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</si>
  <si>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</si>
  <si>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</si>
  <si>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</si>
  <si>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</si>
  <si>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</si>
  <si>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</si>
  <si>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</si>
  <si>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</si>
  <si>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</si>
  <si>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</si>
  <si>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</si>
  <si>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</si>
  <si>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</si>
  <si>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</si>
  <si>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</si>
  <si>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</si>
  <si>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</si>
  <si>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</si>
  <si>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</si>
  <si>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</si>
  <si>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</si>
  <si>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</si>
  <si>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</si>
  <si>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</si>
  <si>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</si>
  <si>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</si>
  <si>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</si>
  <si>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</si>
  <si>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</si>
  <si>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</si>
  <si>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</si>
  <si>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</si>
  <si>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</si>
  <si>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</si>
  <si>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</si>
  <si>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</si>
  <si>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</si>
  <si>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</si>
  <si>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</si>
  <si>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</si>
  <si>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</si>
  <si>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</si>
  <si>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</si>
  <si>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</si>
  <si>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</si>
  <si>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</si>
  <si>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</si>
  <si>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</si>
  <si>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</si>
  <si>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</si>
  <si>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</si>
  <si>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</si>
  <si>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</si>
  <si>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</si>
  <si>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</si>
  <si>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</si>
  <si>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</si>
  <si>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</si>
  <si>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</si>
  <si>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</si>
  <si>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</si>
  <si>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</si>
  <si>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</si>
  <si>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</si>
  <si>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</si>
  <si>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</si>
  <si>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</si>
  <si>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</si>
  <si>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</si>
  <si>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</si>
  <si>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</si>
  <si>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</si>
  <si>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</si>
  <si>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</si>
  <si>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</si>
  <si>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</si>
  <si>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</si>
  <si>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</si>
  <si>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</si>
  <si>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</si>
  <si>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</si>
  <si>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</si>
  <si>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</si>
  <si>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</si>
  <si>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</si>
  <si>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</si>
  <si>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</si>
  <si>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</si>
  <si>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</si>
  <si>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</si>
  <si>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</si>
  <si>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</si>
  <si>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</si>
  <si>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</si>
  <si>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</si>
  <si>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</si>
  <si>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</si>
  <si>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</si>
  <si>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</si>
  <si>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</si>
  <si>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</si>
  <si>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</si>
  <si>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</si>
  <si>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</si>
  <si>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</si>
  <si>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</si>
  <si>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</si>
  <si>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</si>
  <si>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</si>
  <si>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</si>
  <si>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</si>
  <si>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</si>
  <si>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</si>
  <si>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</si>
  <si>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</si>
  <si>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</si>
  <si>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</si>
  <si>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</si>
  <si>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</si>
  <si>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</si>
  <si>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</si>
  <si>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</si>
  <si>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</si>
  <si>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</si>
  <si>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</si>
  <si>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</si>
  <si>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</si>
  <si>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</si>
  <si>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</si>
  <si>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</si>
  <si>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</si>
  <si>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</si>
  <si>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</si>
  <si>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</si>
  <si>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</si>
  <si>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</si>
  <si>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</si>
  <si>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</si>
  <si>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</si>
  <si>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</si>
  <si>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</si>
  <si>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</si>
  <si>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</si>
  <si>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</si>
  <si>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</si>
  <si>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</si>
  <si>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</si>
  <si>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</si>
  <si>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</si>
  <si>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</si>
  <si>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</si>
  <si>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</si>
  <si>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</si>
  <si>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</si>
  <si>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</si>
  <si>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</si>
  <si>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</si>
  <si>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</si>
  <si>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</si>
  <si>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</si>
  <si>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</si>
  <si>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</si>
  <si>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</si>
  <si>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</si>
  <si>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</si>
  <si>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</si>
  <si>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</si>
  <si>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</si>
  <si>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</si>
  <si>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</si>
  <si>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</si>
  <si>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</si>
  <si>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</si>
  <si>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</si>
  <si>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</si>
  <si>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</si>
  <si>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</si>
  <si>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</si>
  <si>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</si>
  <si>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</si>
  <si>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</si>
  <si>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</si>
  <si>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</si>
  <si>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</si>
  <si>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</si>
  <si>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</si>
  <si>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</si>
  <si>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</si>
  <si>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</si>
  <si>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</si>
  <si>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</si>
  <si>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</si>
  <si>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</si>
  <si>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</si>
  <si>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</si>
  <si>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</si>
  <si>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</si>
  <si>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</si>
  <si>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</si>
  <si>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</si>
  <si>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</si>
  <si>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</si>
  <si>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</si>
  <si>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</si>
  <si>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</si>
  <si>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</si>
  <si>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</si>
  <si>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</si>
  <si>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</si>
  <si>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</si>
  <si>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</si>
  <si>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</si>
  <si>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</si>
  <si>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</si>
  <si>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</si>
  <si>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</si>
  <si>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</si>
  <si>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</si>
  <si>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</si>
  <si>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</si>
  <si>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</si>
  <si>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</si>
  <si>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</si>
  <si>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</si>
  <si>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</si>
  <si>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</si>
  <si>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</si>
  <si>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</si>
  <si>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</si>
  <si>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</si>
  <si>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</si>
  <si>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</si>
  <si>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</si>
  <si>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</si>
  <si>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</si>
  <si>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</si>
  <si>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</si>
  <si>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</si>
  <si>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</si>
  <si>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</si>
  <si>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</si>
  <si>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</si>
  <si>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</si>
  <si>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</si>
  <si>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</si>
  <si>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</si>
  <si>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</si>
  <si>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</si>
  <si>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</si>
  <si>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</si>
  <si>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</si>
  <si>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</si>
  <si>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</si>
  <si>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</si>
  <si>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</si>
  <si>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</si>
  <si>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</si>
  <si>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</si>
  <si>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</si>
  <si>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</si>
  <si>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</si>
  <si>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</si>
  <si>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</si>
  <si>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</si>
  <si>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</si>
  <si>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</si>
  <si>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</si>
  <si>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</si>
  <si>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</si>
  <si>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</si>
  <si>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</si>
  <si>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</si>
  <si>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</si>
  <si>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</si>
  <si>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</si>
  <si>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</si>
  <si>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</si>
  <si>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</si>
  <si>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</si>
  <si>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</si>
  <si>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</si>
  <si>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</si>
  <si>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</si>
  <si>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</si>
  <si>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</si>
  <si>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</si>
  <si>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</si>
  <si>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</si>
  <si>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</si>
  <si>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</si>
  <si>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</si>
  <si>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</si>
  <si>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</si>
  <si>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</si>
  <si>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</si>
  <si>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</si>
  <si>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</si>
  <si>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</si>
  <si>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</si>
  <si>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</si>
  <si>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</si>
  <si>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</si>
  <si>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</si>
  <si>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</si>
  <si>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</si>
  <si>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</si>
  <si>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</si>
  <si>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</si>
  <si>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</si>
  <si>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</si>
  <si>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</si>
  <si>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</si>
  <si>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</si>
  <si>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</si>
  <si>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</si>
  <si>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</si>
  <si>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</si>
  <si>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</si>
  <si>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</si>
  <si>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</si>
  <si>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</si>
  <si>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</si>
  <si>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</si>
  <si>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</si>
  <si>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</si>
  <si>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</si>
  <si>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</si>
  <si>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</si>
  <si>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</si>
  <si>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</si>
  <si>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</si>
  <si>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</si>
  <si>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</si>
  <si>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</si>
  <si>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</si>
  <si>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</si>
  <si>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</si>
  <si>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</si>
  <si>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</si>
  <si>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</si>
  <si>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</si>
  <si>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</si>
  <si>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</si>
  <si>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</si>
  <si>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</si>
  <si>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</si>
  <si>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</si>
  <si>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</si>
  <si>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</si>
  <si>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</si>
  <si>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</si>
  <si>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</si>
  <si>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</si>
  <si>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</si>
  <si>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</si>
  <si>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</si>
  <si>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</si>
  <si>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</si>
  <si>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</si>
  <si>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</si>
  <si>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</si>
  <si>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</si>
  <si>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</si>
  <si>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</si>
  <si>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</si>
  <si>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</si>
  <si>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</si>
  <si>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</si>
  <si>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</si>
  <si>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</si>
  <si>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</si>
  <si>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</si>
  <si>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</si>
  <si>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</si>
  <si>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</si>
  <si>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</si>
  <si>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</si>
  <si>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</si>
  <si>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</si>
  <si>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</si>
  <si>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</si>
  <si>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</si>
  <si>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</si>
  <si>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</si>
  <si>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</si>
  <si>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</si>
  <si>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</si>
  <si>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</si>
  <si>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</si>
  <si>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</si>
  <si>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</si>
  <si>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</si>
  <si>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</si>
  <si>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</si>
  <si>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</si>
  <si>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</si>
  <si>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</si>
  <si>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</si>
  <si>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</si>
  <si>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</si>
  <si>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</si>
  <si>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</si>
  <si>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</si>
  <si>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</si>
  <si>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</si>
  <si>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</si>
  <si>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</si>
  <si>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</si>
  <si>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</si>
  <si>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</si>
  <si>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</si>
  <si>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</si>
  <si>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</si>
  <si>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</si>
  <si>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</si>
  <si>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</si>
  <si>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</si>
  <si>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</si>
  <si>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</si>
  <si>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</si>
  <si>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</si>
  <si>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</si>
  <si>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</si>
  <si>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</si>
  <si>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</si>
  <si>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</si>
  <si>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</si>
  <si>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</si>
  <si>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</si>
  <si>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</si>
  <si>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</si>
  <si>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</si>
  <si>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</si>
  <si>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</si>
  <si>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</si>
  <si>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</si>
  <si>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</si>
  <si>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</si>
  <si>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</si>
  <si>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</si>
  <si>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</si>
  <si>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</si>
  <si>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</si>
  <si>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</si>
  <si>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</si>
  <si>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</si>
  <si>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</si>
  <si>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</si>
  <si>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</si>
  <si>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</si>
  <si>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</si>
  <si>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</si>
  <si>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</si>
  <si>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</si>
  <si>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</si>
  <si>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</si>
  <si>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</si>
  <si>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</si>
  <si>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</si>
  <si>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</si>
  <si>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</si>
  <si>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</si>
  <si>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</si>
  <si>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</si>
  <si>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</si>
  <si>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</si>
  <si>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</si>
  <si>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</si>
  <si>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</si>
  <si>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</si>
  <si>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</si>
  <si>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</si>
  <si>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</si>
  <si>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</si>
  <si>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</si>
  <si>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</si>
  <si>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</si>
  <si>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</si>
  <si>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</si>
  <si>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</si>
  <si>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</si>
  <si>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</si>
  <si>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</si>
  <si>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</si>
  <si>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</si>
  <si>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</si>
  <si>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</si>
  <si>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</si>
  <si>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</si>
  <si>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</si>
  <si>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</si>
  <si>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</si>
  <si>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</si>
  <si>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</si>
  <si>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</si>
  <si>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</si>
  <si>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</si>
  <si>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</si>
  <si>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</si>
  <si>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</si>
  <si>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</si>
  <si>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</si>
  <si>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</si>
  <si>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</si>
  <si>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</si>
  <si>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</si>
  <si>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</si>
  <si>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</si>
  <si>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</si>
  <si>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</si>
  <si>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</si>
  <si>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</si>
  <si>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</si>
  <si>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</si>
  <si>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</si>
  <si>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</si>
  <si>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</si>
  <si>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</si>
  <si>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</si>
  <si>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</si>
  <si>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</si>
  <si>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</si>
  <si>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</si>
  <si>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</si>
  <si>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</si>
  <si>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</si>
  <si>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</si>
  <si>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</si>
  <si>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</si>
  <si>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</si>
  <si>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</si>
  <si>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</si>
  <si>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</si>
  <si>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</si>
  <si>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</si>
  <si>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</si>
  <si>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</si>
  <si>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</si>
  <si>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</si>
  <si>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</si>
  <si>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</si>
  <si>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</si>
  <si>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</si>
  <si>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</si>
  <si>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</si>
  <si>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</si>
  <si>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</si>
  <si>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</si>
  <si>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</si>
  <si>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</si>
  <si>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</si>
  <si>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</si>
  <si>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</si>
  <si>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</si>
  <si>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</si>
  <si>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</si>
  <si>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</si>
  <si>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</si>
  <si>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</si>
  <si>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</si>
  <si>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</si>
  <si>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</si>
  <si>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</si>
  <si>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</si>
  <si>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</si>
  <si>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</si>
  <si>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</si>
  <si>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</si>
  <si>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</si>
  <si>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</si>
  <si>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</si>
  <si>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</si>
  <si>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</si>
  <si>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</si>
  <si>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</si>
  <si>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</si>
  <si>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</si>
  <si>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</si>
  <si>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</si>
  <si>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</si>
  <si>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</si>
  <si>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</si>
  <si>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</si>
  <si>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</si>
  <si>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</si>
  <si>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</si>
  <si>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</si>
  <si>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</si>
  <si>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</si>
  <si>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</si>
  <si>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</si>
  <si>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</si>
  <si>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</si>
  <si>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</si>
  <si>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</si>
  <si>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</si>
  <si>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</si>
  <si>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</si>
  <si>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</si>
  <si>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</si>
  <si>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</si>
  <si>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</si>
  <si>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</si>
  <si>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</si>
  <si>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</si>
  <si>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</si>
  <si>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</si>
  <si>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</si>
  <si>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</si>
  <si>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</si>
  <si>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</si>
  <si>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</si>
  <si>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</si>
  <si>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</si>
  <si>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</si>
  <si>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</si>
  <si>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</si>
  <si>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</si>
  <si>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</si>
  <si>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</si>
  <si>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</si>
  <si>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</si>
  <si>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</si>
  <si>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</si>
  <si>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</si>
  <si>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</si>
  <si>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</si>
  <si>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</si>
  <si>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</si>
  <si>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</si>
  <si>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</si>
  <si>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</si>
  <si>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</si>
  <si>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</si>
  <si>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</si>
  <si>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</si>
  <si>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</si>
  <si>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</si>
  <si>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</si>
  <si>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</si>
  <si>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</si>
  <si>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</si>
  <si>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</si>
  <si>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</si>
  <si>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</si>
  <si>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</si>
  <si>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</si>
  <si>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</si>
  <si>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</si>
  <si>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</si>
  <si>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</si>
  <si>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</si>
  <si>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</si>
  <si>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</si>
  <si>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</si>
  <si>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</si>
  <si>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</si>
  <si>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</si>
  <si>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</si>
  <si>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</si>
  <si>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</si>
  <si>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</si>
  <si>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</si>
  <si>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</si>
  <si>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</si>
  <si>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</si>
  <si>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</si>
  <si>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</si>
  <si>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</si>
  <si>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</si>
  <si>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</si>
  <si>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</si>
  <si>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</si>
  <si>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</si>
  <si>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</si>
  <si>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</si>
  <si>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</si>
  <si>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</si>
  <si>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</si>
  <si>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</si>
  <si>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</si>
  <si>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</si>
  <si>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</si>
  <si>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</si>
  <si>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</si>
  <si>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</si>
  <si>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</si>
  <si>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</si>
  <si>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</si>
  <si>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</si>
  <si>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</si>
  <si>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</si>
  <si>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</si>
  <si>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</si>
  <si>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</si>
  <si>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</si>
  <si>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</si>
  <si>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</si>
  <si>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</si>
  <si>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</si>
  <si>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</si>
  <si>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</si>
  <si>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</si>
  <si>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</si>
  <si>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</si>
  <si>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</si>
  <si>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</si>
  <si>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</si>
  <si>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</si>
  <si>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</si>
  <si>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</si>
  <si>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</si>
  <si>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</si>
  <si>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</si>
  <si>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</si>
  <si>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</si>
  <si>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</si>
  <si>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</si>
  <si>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</si>
  <si>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</si>
  <si>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</si>
  <si>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</si>
  <si>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</si>
  <si>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</si>
  <si>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</si>
  <si>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</si>
  <si>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</si>
  <si>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</si>
  <si>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</si>
  <si>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</si>
  <si>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</si>
  <si>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</si>
  <si>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</si>
  <si>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</si>
  <si>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</si>
  <si>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</si>
  <si>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</si>
  <si>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</si>
  <si>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</si>
  <si>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</si>
  <si>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</si>
  <si>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</si>
  <si>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</si>
  <si>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</si>
  <si>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</si>
  <si>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</si>
  <si>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</si>
  <si>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</si>
  <si>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</si>
  <si>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</si>
  <si>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</si>
  <si>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</si>
  <si>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</si>
  <si>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</si>
  <si>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</si>
  <si>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</si>
  <si>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</si>
  <si>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</si>
  <si>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</si>
  <si>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</si>
  <si>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</si>
  <si>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</si>
  <si>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</si>
  <si>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</si>
  <si>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</si>
  <si>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</si>
  <si>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</si>
  <si>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</si>
  <si>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</si>
  <si>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</si>
  <si>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</si>
  <si>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</si>
  <si>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</si>
  <si>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</si>
  <si>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</si>
  <si>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</si>
  <si>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</si>
  <si>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</si>
  <si>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</si>
  <si>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</si>
  <si>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</si>
  <si>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</si>
  <si>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</si>
  <si>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</si>
  <si>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</si>
  <si>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</si>
  <si>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</si>
  <si>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</si>
  <si>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</si>
  <si>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</si>
  <si>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</si>
  <si>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</si>
  <si>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</si>
  <si>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</si>
  <si>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</si>
  <si>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</si>
  <si>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</si>
  <si>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</si>
  <si>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</si>
  <si>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</si>
  <si>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</si>
  <si>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</si>
  <si>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</si>
  <si>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</si>
  <si>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</si>
  <si>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</si>
  <si>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</si>
  <si>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</si>
  <si>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</si>
  <si>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</si>
  <si>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</si>
  <si>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</si>
  <si>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</si>
  <si>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</si>
  <si>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</si>
  <si>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</si>
  <si>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</si>
  <si>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</si>
  <si>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</si>
  <si>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</si>
  <si>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</si>
  <si>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</si>
  <si>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</si>
  <si>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</si>
  <si>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</si>
  <si>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</si>
  <si>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</si>
  <si>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</si>
  <si>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</si>
  <si>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</si>
  <si>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</si>
  <si>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</si>
  <si>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</si>
  <si>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</si>
  <si>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</si>
  <si>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</si>
  <si>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</si>
  <si>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</si>
  <si>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</si>
  <si>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</si>
  <si>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</si>
  <si>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</si>
  <si>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</si>
  <si>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</si>
  <si>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</si>
  <si>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</si>
  <si>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</si>
  <si>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</si>
  <si>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</si>
  <si>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</si>
  <si>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</si>
  <si>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</si>
  <si>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</si>
  <si>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</si>
  <si>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</si>
  <si>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</si>
  <si>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</si>
  <si>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</si>
  <si>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</si>
  <si>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</si>
  <si>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</si>
  <si>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</si>
  <si>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</si>
  <si>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</si>
  <si>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</si>
  <si>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</si>
  <si>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</si>
  <si>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</si>
  <si>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</si>
  <si>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</si>
  <si>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</si>
  <si>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</si>
  <si>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</si>
  <si>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</si>
  <si>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</si>
  <si>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</si>
  <si>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</si>
  <si>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</si>
  <si>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</si>
  <si>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</si>
  <si>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</si>
  <si>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</si>
  <si>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</si>
  <si>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</si>
  <si>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</si>
  <si>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</si>
  <si>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</si>
  <si>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</si>
  <si>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</si>
  <si>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</si>
  <si>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</si>
  <si>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</si>
  <si>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</si>
  <si>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</si>
  <si>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</si>
  <si>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</si>
  <si>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</si>
  <si>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</si>
  <si>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</si>
  <si>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</si>
  <si>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</si>
  <si>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</si>
  <si>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</si>
  <si>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</si>
  <si>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</si>
  <si>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</si>
  <si>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</si>
  <si>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</si>
  <si>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</si>
  <si>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</si>
  <si>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</si>
  <si>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</si>
  <si>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</si>
  <si>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</si>
  <si>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</si>
  <si>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</si>
  <si>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</si>
  <si>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</si>
  <si>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</si>
  <si>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</si>
  <si>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</si>
  <si>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</si>
  <si>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</si>
  <si>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</si>
  <si>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</si>
  <si>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</si>
  <si>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</si>
  <si>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</si>
  <si>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</si>
  <si>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</si>
  <si>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</si>
  <si>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</si>
  <si>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</si>
  <si>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</si>
  <si>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</si>
  <si>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</si>
  <si>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</si>
  <si>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</si>
  <si>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</si>
  <si>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</si>
  <si>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</si>
  <si>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</si>
  <si>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</si>
  <si>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</si>
  <si>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</si>
  <si>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</si>
  <si>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</si>
  <si>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</si>
  <si>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</si>
  <si>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</si>
  <si>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</si>
  <si>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</si>
  <si>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</si>
  <si>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</si>
  <si>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</si>
  <si>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</si>
  <si>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</si>
  <si>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</si>
  <si>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</si>
  <si>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</si>
  <si>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</si>
  <si>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</si>
  <si>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</si>
  <si>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</si>
  <si>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</si>
  <si>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</si>
  <si>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</si>
  <si>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</si>
  <si>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</si>
  <si>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</si>
  <si>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</si>
  <si>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</si>
  <si>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</si>
  <si>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</si>
  <si>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</si>
  <si>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</si>
  <si>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</si>
  <si>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</si>
  <si>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</si>
  <si>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</si>
  <si>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</si>
  <si>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</si>
  <si>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</si>
  <si>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</si>
  <si>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</si>
  <si>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</si>
  <si>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</si>
  <si>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</si>
  <si>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</si>
  <si>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</si>
  <si>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</si>
  <si>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</si>
  <si>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</si>
  <si>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</si>
  <si>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</si>
  <si>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</si>
  <si>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</si>
  <si>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</si>
  <si>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</si>
  <si>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</si>
  <si>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</si>
  <si>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</si>
  <si>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</si>
  <si>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</si>
  <si>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</si>
  <si>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</si>
  <si>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</si>
  <si>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</si>
  <si>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</si>
  <si>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</si>
  <si>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</si>
  <si>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</si>
  <si>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</si>
  <si>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</si>
  <si>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</si>
  <si>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</si>
  <si>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</si>
  <si>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</si>
  <si>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</si>
  <si>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</si>
  <si>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</si>
  <si>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</si>
  <si>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</si>
  <si>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</si>
  <si>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</si>
  <si>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</si>
  <si>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</si>
  <si>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</si>
  <si>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</si>
  <si>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</si>
  <si>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</si>
  <si>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</si>
  <si>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</si>
  <si>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</si>
  <si>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</si>
  <si>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</si>
  <si>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</si>
  <si>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</si>
  <si>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</si>
  <si>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</si>
  <si>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</si>
  <si>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</si>
  <si>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</si>
  <si>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</si>
  <si>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</si>
  <si>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</si>
  <si>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</si>
  <si>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</si>
  <si>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</si>
  <si>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</si>
  <si>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</si>
  <si>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</si>
  <si>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</si>
  <si>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</si>
  <si>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</si>
  <si>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</si>
  <si>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</si>
  <si>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</si>
  <si>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</si>
  <si>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</si>
  <si>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</si>
  <si>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</si>
  <si>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</si>
  <si>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</si>
  <si>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</si>
  <si>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</si>
  <si>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</si>
  <si>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</si>
  <si>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</si>
  <si>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</si>
  <si>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</si>
  <si>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</si>
  <si>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</si>
  <si>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</si>
  <si>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</si>
  <si>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</si>
  <si>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</si>
  <si>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</si>
  <si>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</si>
  <si>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</si>
  <si>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</si>
  <si>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</si>
  <si>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</si>
  <si>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</si>
  <si>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</si>
  <si>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</si>
  <si>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</si>
  <si>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</si>
  <si>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</si>
  <si>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</si>
  <si>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</si>
  <si>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</si>
  <si>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</si>
  <si>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</si>
  <si>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</si>
  <si>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</si>
  <si>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</si>
  <si>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</si>
  <si>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</si>
  <si>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</si>
  <si>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</si>
  <si>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</si>
  <si>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</si>
  <si>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</si>
  <si>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</si>
  <si>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</si>
  <si>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</si>
  <si>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</si>
  <si>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</si>
  <si>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</si>
  <si>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</si>
  <si>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</si>
  <si>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</si>
  <si>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</si>
  <si>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</si>
  <si>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</si>
  <si>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</si>
  <si>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</si>
  <si>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</si>
  <si>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</si>
  <si>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</si>
  <si>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</si>
  <si>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</si>
  <si>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</si>
  <si>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</si>
  <si>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</si>
  <si>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</si>
  <si>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</si>
  <si>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</si>
  <si>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</si>
  <si>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</si>
  <si>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</si>
  <si>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</si>
  <si>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</si>
  <si>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</si>
  <si>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</si>
  <si>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</si>
  <si>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</si>
  <si>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</si>
  <si>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</si>
  <si>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</si>
  <si>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</si>
  <si>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</si>
  <si>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</si>
  <si>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</si>
  <si>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</si>
  <si>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</si>
  <si>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</si>
  <si>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</si>
  <si>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</si>
  <si>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</si>
  <si>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</si>
  <si>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</si>
  <si>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</si>
  <si>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</si>
  <si>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</si>
  <si>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</si>
  <si>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</si>
  <si>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</si>
  <si>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</si>
  <si>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</si>
  <si>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</si>
  <si>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</si>
  <si>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</si>
  <si>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</si>
  <si>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</si>
  <si>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</si>
  <si>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</si>
  <si>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</si>
  <si>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</si>
  <si>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</si>
  <si>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</si>
  <si>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</si>
  <si>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</si>
  <si>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</si>
  <si>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</si>
  <si>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</si>
  <si>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</si>
  <si>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</si>
  <si>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</si>
  <si>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</si>
  <si>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</si>
  <si>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</si>
  <si>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</si>
  <si>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</si>
  <si>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</si>
  <si>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</si>
  <si>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</si>
  <si>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</si>
  <si>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</si>
  <si>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</si>
  <si>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</si>
  <si>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</si>
  <si>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</si>
  <si>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</si>
  <si>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</si>
  <si>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</si>
  <si>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</si>
  <si>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</si>
  <si>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</si>
  <si>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</si>
  <si>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</si>
  <si>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</si>
  <si>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</si>
  <si>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</si>
  <si>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</si>
  <si>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</si>
  <si>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</si>
  <si>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</si>
  <si>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</si>
  <si>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</si>
  <si>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</si>
  <si>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</si>
  <si>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</si>
  <si>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</si>
  <si>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</si>
  <si>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</si>
  <si>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</si>
  <si>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</si>
  <si>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</si>
  <si>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</si>
  <si>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</si>
  <si>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</si>
  <si>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</si>
  <si>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</si>
  <si>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</si>
  <si>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</si>
  <si>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</si>
  <si>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</si>
  <si>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</si>
  <si>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</si>
  <si>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</si>
  <si>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</si>
  <si>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</si>
  <si>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</si>
  <si>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</si>
  <si>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</si>
  <si>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</si>
  <si>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</si>
  <si>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</si>
  <si>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</si>
  <si>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</si>
  <si>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</si>
  <si>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</si>
  <si>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</si>
  <si>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</si>
  <si>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</si>
  <si>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</si>
  <si>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</si>
  <si>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</si>
  <si>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</si>
  <si>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</si>
  <si>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</si>
  <si>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</si>
  <si>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</si>
  <si>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</si>
  <si>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</si>
  <si>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</si>
  <si>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</si>
  <si>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</si>
  <si>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</si>
  <si>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</si>
  <si>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</si>
  <si>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</si>
  <si>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</si>
  <si>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</si>
  <si>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</si>
  <si>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</si>
  <si>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</si>
  <si>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</si>
  <si>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</si>
  <si>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</si>
  <si>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</si>
  <si>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</si>
  <si>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</si>
  <si>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</si>
  <si>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</si>
  <si>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</si>
  <si>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</si>
  <si>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</si>
  <si>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</si>
  <si>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</si>
  <si>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</si>
  <si>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</si>
  <si>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</si>
  <si>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</si>
  <si>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</si>
  <si>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</si>
  <si>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</si>
  <si>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</si>
  <si>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</si>
  <si>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</si>
  <si>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</si>
  <si>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</si>
  <si>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</si>
  <si>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</si>
  <si>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</si>
  <si>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</si>
  <si>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</si>
  <si>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</si>
  <si>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</si>
  <si>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</si>
  <si>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</si>
  <si>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</si>
  <si>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</si>
  <si>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</si>
  <si>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</si>
  <si>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</si>
  <si>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</si>
  <si>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</si>
  <si>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</si>
  <si>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</si>
  <si>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</si>
  <si>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</si>
  <si>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</si>
  <si>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</si>
  <si>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</si>
  <si>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</si>
  <si>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</si>
  <si>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</si>
  <si>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</si>
  <si>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</si>
  <si>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</si>
  <si>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</si>
  <si>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</si>
  <si>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</si>
  <si>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</si>
  <si>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</si>
  <si>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</si>
  <si>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</si>
  <si>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</si>
  <si>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</si>
  <si>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</si>
  <si>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</si>
  <si>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</si>
  <si>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</si>
  <si>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</si>
  <si>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</si>
  <si>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</si>
  <si>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</si>
  <si>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</si>
  <si>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</si>
  <si>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</si>
  <si>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</si>
  <si>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</si>
  <si>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</si>
  <si>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</si>
  <si>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</si>
  <si>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</si>
  <si>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</si>
  <si>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</si>
  <si>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</si>
  <si>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</si>
  <si>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</si>
  <si>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</si>
  <si>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</si>
  <si>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</si>
  <si>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</si>
  <si>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</si>
  <si>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</si>
  <si>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</si>
  <si>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</si>
  <si>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</si>
  <si>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</si>
  <si>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</si>
  <si>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</si>
  <si>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</si>
  <si>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</si>
  <si>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</si>
  <si>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</si>
  <si>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</si>
  <si>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</si>
  <si>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</si>
  <si>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</si>
  <si>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</si>
  <si>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</si>
  <si>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</si>
  <si>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</si>
  <si>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</si>
  <si>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</si>
  <si>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</si>
  <si>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</si>
  <si>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</si>
  <si>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</si>
  <si>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</si>
  <si>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</si>
  <si>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</si>
  <si>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</si>
  <si>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</si>
  <si>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</si>
  <si>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</si>
  <si>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</si>
  <si>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</si>
  <si>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</si>
  <si>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</si>
  <si>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</si>
  <si>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</si>
  <si>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</si>
  <si>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</si>
  <si>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</si>
  <si>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</si>
  <si>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</si>
  <si>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</si>
  <si>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</si>
  <si>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</si>
  <si>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</si>
  <si>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</si>
  <si>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</si>
  <si>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</si>
  <si>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</si>
  <si>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</si>
  <si>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</si>
  <si>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</si>
  <si>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</si>
  <si>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</si>
  <si>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</si>
  <si>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</si>
  <si>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</si>
  <si>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</si>
  <si>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</si>
  <si>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</si>
  <si>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</si>
  <si>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</si>
  <si>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</si>
  <si>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</si>
  <si>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</si>
  <si>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</si>
  <si>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</si>
  <si>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</si>
  <si>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</si>
  <si>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</si>
  <si>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</si>
  <si>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</si>
  <si>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</si>
  <si>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</si>
  <si>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</si>
  <si>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</si>
  <si>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</si>
  <si>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</si>
  <si>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</si>
  <si>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</si>
  <si>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</si>
  <si>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</si>
  <si>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</si>
  <si>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</si>
  <si>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</si>
  <si>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</si>
  <si>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</si>
  <si>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</si>
  <si>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</si>
  <si>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</si>
  <si>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</si>
  <si>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</si>
  <si>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</si>
  <si>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</si>
  <si>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</si>
  <si>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</si>
  <si>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</si>
  <si>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</si>
  <si>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</si>
  <si>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</si>
  <si>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</si>
  <si>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</si>
  <si>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</si>
  <si>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</si>
  <si>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</si>
  <si>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</si>
  <si>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</si>
  <si>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</si>
  <si>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</si>
  <si>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</si>
  <si>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</si>
  <si>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</si>
  <si>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</si>
  <si>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</si>
  <si>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</si>
  <si>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</si>
  <si>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</si>
  <si>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</si>
  <si>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</si>
  <si>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</si>
  <si>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</si>
  <si>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</si>
  <si>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</si>
  <si>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</si>
  <si>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</si>
  <si>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</si>
  <si>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</si>
  <si>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</si>
  <si>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</si>
  <si>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</si>
  <si>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</si>
  <si>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</si>
  <si>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</si>
  <si>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</si>
  <si>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</si>
  <si>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</si>
  <si>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</si>
  <si>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</si>
  <si>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</si>
  <si>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</si>
  <si>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</si>
  <si>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</si>
  <si>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</si>
  <si>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</si>
  <si>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</si>
  <si>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</si>
  <si>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</si>
  <si>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</si>
  <si>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</si>
  <si>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</si>
  <si>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</si>
  <si>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</si>
  <si>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</si>
  <si>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</si>
  <si>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</si>
  <si>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</si>
  <si>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</si>
  <si>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</si>
  <si>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</si>
  <si>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</si>
  <si>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</si>
  <si>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</si>
  <si>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</si>
  <si>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</si>
  <si>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</si>
  <si>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</si>
  <si>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</si>
  <si>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</si>
  <si>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</si>
  <si>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</si>
  <si>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</si>
  <si>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</si>
  <si>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</si>
  <si>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</si>
  <si>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</si>
  <si>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</si>
  <si>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</si>
  <si>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</si>
  <si>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</si>
  <si>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</si>
  <si>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</si>
  <si>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</si>
  <si>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</si>
  <si>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</si>
  <si>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</si>
  <si>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</si>
  <si>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</si>
  <si>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</si>
  <si>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</si>
  <si>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</si>
  <si>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</si>
  <si>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</si>
  <si>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</si>
  <si>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</si>
  <si>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</si>
  <si>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</si>
  <si>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</si>
  <si>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</si>
  <si>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</si>
  <si>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</si>
  <si>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</si>
  <si>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</si>
  <si>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</si>
  <si>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</si>
  <si>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</si>
  <si>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</si>
  <si>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</si>
  <si>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</si>
  <si>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</si>
  <si>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</si>
  <si>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</si>
  <si>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</si>
  <si>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</si>
  <si>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</si>
  <si>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</si>
  <si>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</si>
  <si>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</si>
  <si>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</si>
  <si>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</si>
  <si>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</si>
  <si>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</si>
  <si>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</si>
  <si>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</si>
  <si>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</si>
  <si>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</si>
  <si>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</si>
  <si>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</si>
  <si>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</si>
  <si>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</si>
  <si>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</si>
  <si>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</si>
  <si>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</si>
  <si>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</si>
  <si>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</si>
  <si>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</si>
  <si>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</si>
  <si>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</si>
  <si>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</si>
  <si>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</si>
  <si>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</si>
  <si>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</si>
  <si>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</si>
  <si>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</si>
  <si>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</si>
  <si>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</si>
  <si>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</si>
  <si>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</si>
  <si>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</si>
  <si>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</si>
  <si>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</si>
  <si>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</si>
  <si>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</si>
  <si>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</si>
  <si>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</si>
  <si>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</si>
  <si>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</si>
  <si>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</si>
  <si>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</si>
  <si>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</si>
  <si>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</si>
  <si>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</si>
  <si>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</si>
  <si>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</si>
  <si>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</si>
  <si>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</si>
  <si>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</si>
  <si>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</si>
  <si>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</si>
  <si>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</si>
  <si>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</si>
  <si>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</si>
  <si>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</si>
  <si>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</si>
  <si>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</si>
  <si>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</si>
  <si>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</si>
  <si>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</si>
  <si>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</si>
  <si>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</si>
  <si>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</si>
  <si>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</si>
  <si>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</si>
  <si>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</si>
  <si>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</si>
  <si>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</si>
  <si>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</si>
  <si>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</si>
  <si>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</si>
  <si>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</si>
  <si>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</si>
  <si>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</si>
  <si>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</si>
  <si>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</si>
  <si>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</si>
  <si>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</si>
  <si>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</si>
  <si>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</si>
  <si>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</si>
  <si>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</si>
  <si>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</si>
  <si>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</si>
  <si>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</si>
  <si>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</si>
  <si>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</si>
  <si>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</si>
  <si>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</si>
  <si>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</si>
  <si>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</si>
  <si>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</si>
  <si>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</si>
  <si>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</si>
  <si>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</si>
  <si>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</si>
  <si>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</si>
  <si>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</si>
  <si>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</si>
  <si>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</si>
  <si>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</si>
  <si>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</si>
  <si>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</si>
  <si>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</si>
  <si>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</si>
  <si>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</si>
  <si>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</si>
  <si>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</si>
  <si>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</si>
  <si>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</si>
  <si>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</si>
  <si>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</si>
  <si>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</si>
  <si>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</si>
  <si>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</si>
  <si>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</si>
  <si>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</si>
  <si>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</si>
  <si>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</si>
  <si>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</si>
  <si>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</si>
  <si>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</si>
  <si>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</si>
  <si>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</si>
  <si>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</si>
  <si>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</si>
  <si>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</si>
  <si>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</si>
  <si>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</si>
  <si>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</si>
  <si>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</si>
  <si>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</si>
  <si>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</si>
  <si>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</si>
  <si>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</si>
  <si>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</si>
  <si>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</si>
  <si>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</si>
  <si>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</si>
  <si>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</si>
  <si>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</si>
  <si>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</si>
  <si>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</si>
  <si>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</si>
  <si>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</si>
  <si>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</si>
  <si>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</si>
  <si>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</si>
  <si>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</si>
  <si>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</si>
  <si>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</si>
  <si>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</si>
  <si>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</si>
  <si>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</si>
  <si>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</si>
  <si>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</si>
  <si>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</si>
  <si>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</si>
  <si>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</si>
  <si>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</si>
  <si>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</si>
  <si>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</si>
  <si>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</si>
  <si>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</si>
  <si>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</si>
  <si>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</si>
  <si>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</si>
  <si>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</si>
  <si>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</si>
  <si>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</si>
  <si>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</si>
  <si>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</si>
  <si>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</si>
  <si>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</si>
  <si>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</si>
  <si>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</si>
  <si>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</si>
  <si>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</si>
  <si>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</si>
  <si>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</si>
  <si>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</si>
  <si>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</si>
  <si>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</si>
  <si>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</si>
  <si>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</si>
  <si>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</si>
  <si>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</si>
  <si>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</si>
  <si>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</si>
  <si>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</si>
  <si>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</si>
  <si>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</si>
  <si>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</si>
  <si>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</si>
  <si>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</si>
  <si>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</si>
  <si>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</si>
  <si>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</si>
  <si>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</si>
  <si>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</si>
  <si>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</si>
  <si>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</si>
  <si>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</si>
  <si>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</si>
  <si>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</si>
  <si>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</si>
  <si>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</si>
  <si>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</si>
  <si>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</si>
  <si>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</si>
  <si>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</si>
  <si>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</si>
  <si>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</si>
  <si>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</si>
  <si>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</si>
  <si>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</si>
  <si>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</si>
  <si>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</si>
  <si>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</si>
  <si>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</si>
  <si>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</si>
  <si>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</si>
  <si>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</si>
  <si>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</si>
  <si>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</si>
  <si>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</si>
  <si>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</si>
  <si>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</si>
  <si>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</si>
  <si>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</si>
  <si>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</si>
  <si>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</si>
  <si>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</si>
  <si>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</si>
  <si>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</si>
  <si>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</si>
  <si>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</si>
  <si>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</si>
  <si>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</si>
  <si>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</si>
  <si>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</si>
  <si>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</si>
  <si>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</si>
  <si>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</si>
  <si>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</si>
  <si>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</si>
  <si>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</si>
  <si>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</si>
  <si>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</si>
  <si>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</si>
  <si>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</si>
  <si>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</si>
  <si>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</si>
  <si>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</si>
  <si>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</si>
  <si>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</si>
  <si>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</si>
  <si>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</si>
  <si>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</si>
  <si>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</si>
  <si>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</si>
  <si>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</si>
  <si>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</si>
  <si>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</si>
  <si>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</si>
  <si>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</si>
  <si>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</si>
  <si>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</si>
  <si>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</si>
  <si>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</si>
  <si>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</si>
  <si>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</si>
  <si>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</si>
  <si>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</si>
  <si>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</si>
  <si>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</si>
  <si>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</si>
  <si>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</si>
  <si>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</si>
  <si>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</si>
  <si>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</si>
  <si>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</si>
  <si>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</si>
  <si>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</si>
  <si>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</si>
  <si>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</si>
  <si>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</si>
  <si>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</si>
  <si>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</si>
  <si>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</si>
  <si>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</si>
  <si>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</si>
  <si>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</si>
  <si>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</si>
  <si>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</si>
  <si>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</si>
  <si>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</si>
  <si>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</si>
  <si>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</si>
  <si>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</si>
  <si>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</si>
  <si>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</si>
  <si>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</si>
  <si>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</si>
  <si>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</si>
  <si>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</si>
  <si>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</si>
  <si>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</si>
  <si>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</si>
  <si>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</si>
  <si>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</si>
  <si>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</si>
  <si>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</si>
  <si>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</si>
  <si>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</si>
  <si>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</si>
  <si>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</si>
  <si>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</si>
  <si>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</si>
  <si>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</si>
  <si>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</si>
  <si>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</si>
  <si>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</si>
  <si>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</si>
  <si>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</si>
  <si>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</si>
  <si>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</si>
  <si>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</si>
  <si>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</si>
  <si>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</si>
  <si>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</si>
  <si>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</si>
  <si>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</si>
  <si>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</si>
  <si>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</si>
  <si>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</si>
  <si>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</si>
  <si>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</si>
  <si>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</si>
  <si>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</si>
  <si>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</si>
  <si>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</si>
  <si>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</si>
  <si>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</si>
  <si>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</si>
  <si>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</si>
  <si>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</si>
  <si>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</si>
  <si>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</si>
  <si>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</si>
  <si>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</si>
  <si>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</si>
  <si>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</si>
  <si>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</si>
  <si>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</si>
  <si>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</si>
  <si>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</si>
  <si>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</si>
  <si>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</si>
  <si>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</si>
  <si>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</si>
  <si>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</si>
  <si>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</si>
  <si>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</si>
  <si>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</si>
  <si>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</si>
  <si>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</si>
  <si>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</si>
  <si>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</si>
  <si>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</si>
  <si>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</si>
  <si>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</si>
  <si>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</si>
  <si>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</si>
  <si>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</si>
  <si>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</si>
  <si>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</si>
  <si>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</si>
  <si>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</si>
  <si>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</si>
  <si>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</si>
  <si>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</si>
  <si>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</si>
  <si>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</si>
  <si>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</si>
  <si>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</si>
  <si>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</si>
  <si>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</si>
  <si>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</si>
  <si>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</si>
  <si>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</si>
  <si>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</si>
  <si>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</si>
  <si>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</si>
  <si>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</si>
  <si>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</si>
  <si>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</si>
  <si>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</si>
  <si>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</si>
  <si>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</si>
  <si>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</si>
  <si>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</si>
  <si>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</si>
  <si>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</si>
  <si>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</si>
  <si>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</si>
  <si>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</si>
  <si>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</si>
  <si>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</si>
  <si>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</si>
  <si>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</si>
  <si>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</si>
  <si>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</si>
  <si>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</si>
  <si>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</si>
  <si>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</si>
  <si>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</si>
  <si>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</si>
  <si>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</si>
  <si>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</si>
  <si>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</si>
  <si>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</si>
  <si>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</si>
  <si>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</si>
  <si>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</si>
  <si>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</si>
  <si>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</si>
  <si>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</si>
  <si>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</si>
  <si>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</si>
  <si>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</si>
  <si>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</si>
  <si>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</si>
  <si>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</si>
  <si>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</si>
  <si>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</si>
  <si>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</si>
  <si>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</si>
  <si>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</si>
  <si>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</si>
  <si>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</si>
  <si>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</si>
  <si>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</si>
  <si>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</si>
  <si>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</si>
  <si>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</si>
  <si>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</si>
  <si>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</si>
  <si>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</si>
  <si>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</si>
  <si>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</si>
  <si>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</si>
  <si>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</si>
  <si>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</si>
  <si>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</si>
  <si>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</si>
  <si>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</si>
  <si>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</si>
  <si>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</si>
  <si>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</si>
  <si>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</si>
  <si>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</si>
  <si>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</si>
  <si>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</si>
  <si>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</si>
  <si>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</si>
  <si>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</si>
  <si>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</si>
  <si>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</si>
  <si>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</si>
  <si>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</si>
  <si>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</si>
  <si>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</si>
  <si>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</si>
  <si>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</si>
  <si>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</si>
  <si>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</si>
  <si>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</si>
  <si>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</si>
  <si>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</si>
  <si>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</si>
  <si>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</si>
  <si>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</si>
  <si>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</si>
  <si>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</si>
  <si>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</si>
  <si>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</si>
  <si>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</si>
  <si>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</si>
  <si>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</si>
  <si>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</si>
  <si>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</si>
  <si>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</si>
  <si>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</si>
  <si>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</si>
  <si>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</si>
  <si>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</si>
  <si>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</si>
  <si>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</si>
  <si>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</si>
  <si>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</si>
  <si>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</si>
  <si>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</si>
  <si>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</si>
  <si>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</si>
  <si>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</si>
  <si>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</si>
  <si>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</si>
  <si>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</si>
  <si>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</si>
  <si>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</si>
  <si>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</si>
  <si>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</si>
  <si>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</si>
  <si>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</si>
  <si>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</si>
  <si>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</si>
  <si>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</si>
  <si>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</si>
  <si>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</si>
  <si>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</si>
  <si>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</si>
  <si>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</si>
  <si>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</si>
  <si>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</si>
  <si>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</si>
  <si>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</si>
  <si>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</si>
  <si>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</si>
  <si>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</si>
  <si>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</si>
  <si>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</si>
  <si>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</si>
  <si>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</si>
  <si>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</si>
  <si>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</si>
  <si>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</si>
  <si>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</si>
  <si>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</si>
  <si>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</si>
  <si>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</si>
  <si>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</si>
  <si>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</si>
  <si>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</si>
  <si>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</si>
  <si>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</si>
  <si>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</si>
  <si>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</si>
  <si>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</si>
  <si>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</si>
  <si>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</si>
  <si>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</si>
  <si>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</si>
  <si>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</si>
  <si>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</si>
  <si>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</si>
  <si>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</si>
  <si>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</si>
  <si>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</si>
  <si>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</si>
  <si>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</si>
  <si>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</si>
  <si>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</si>
  <si>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</si>
  <si>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</si>
  <si>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</si>
  <si>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</si>
  <si>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</si>
  <si>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</si>
  <si>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</si>
  <si>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</si>
  <si>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</si>
  <si>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</si>
  <si>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</si>
  <si>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</si>
  <si>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</si>
  <si>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</si>
  <si>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</si>
  <si>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</si>
  <si>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</si>
  <si>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</si>
  <si>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</si>
  <si>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</si>
  <si>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</si>
  <si>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</si>
  <si>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</si>
  <si>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</si>
  <si>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</si>
  <si>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</si>
  <si>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</si>
  <si>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</si>
  <si>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</si>
  <si>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</si>
  <si>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</si>
  <si>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</si>
  <si>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</si>
  <si>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</si>
  <si>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</si>
  <si>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</si>
  <si>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</si>
  <si>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</si>
  <si>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</si>
  <si>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</si>
  <si>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</si>
  <si>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</si>
  <si>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</si>
  <si>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</si>
  <si>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</si>
  <si>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</si>
  <si>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</si>
  <si>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</si>
  <si>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</si>
  <si>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</si>
  <si>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</si>
  <si>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</si>
  <si>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</si>
  <si>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</si>
  <si>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</si>
  <si>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</si>
  <si>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</si>
  <si>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</si>
  <si>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</si>
  <si>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</si>
  <si>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</si>
  <si>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</si>
  <si>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</si>
  <si>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</si>
  <si>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</si>
  <si>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</si>
  <si>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</si>
  <si>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</si>
  <si>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</si>
  <si>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</si>
  <si>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</si>
  <si>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</si>
  <si>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</si>
  <si>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</si>
  <si>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</si>
  <si>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</si>
  <si>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</si>
  <si>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</si>
  <si>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</si>
  <si>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</si>
  <si>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</si>
  <si>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</si>
  <si>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</si>
  <si>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</si>
  <si>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</si>
  <si>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</si>
  <si>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</si>
  <si>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</si>
  <si>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</si>
  <si>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</si>
  <si>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</si>
  <si>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</si>
  <si>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</si>
  <si>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</si>
  <si>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</si>
  <si>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</si>
  <si>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</si>
  <si>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</si>
  <si>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</si>
  <si>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</si>
  <si>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</si>
  <si>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</si>
  <si>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</si>
  <si>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</si>
  <si>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</si>
  <si>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</si>
  <si>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</si>
  <si>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</si>
  <si>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</si>
  <si>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</si>
  <si>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</si>
  <si>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</si>
  <si>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</si>
  <si>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</si>
  <si>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</si>
  <si>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</si>
  <si>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</si>
  <si>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</si>
  <si>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</si>
  <si>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</si>
  <si>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</si>
  <si>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</si>
  <si>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</si>
  <si>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</si>
  <si>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</si>
  <si>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</si>
  <si>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</si>
  <si>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</si>
  <si>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</si>
  <si>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</si>
  <si>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</si>
  <si>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</si>
  <si>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</si>
  <si>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</si>
  <si>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</si>
  <si>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</si>
  <si>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</si>
  <si>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</si>
  <si>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</si>
  <si>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</si>
  <si>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</si>
  <si>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</si>
  <si>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</si>
  <si>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</si>
  <si>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</si>
  <si>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</si>
  <si>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</si>
  <si>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</si>
  <si>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</si>
  <si>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</si>
  <si>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</si>
  <si>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</si>
  <si>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</si>
  <si>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</si>
  <si>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</si>
  <si>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</si>
  <si>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</si>
  <si>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</si>
  <si>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</si>
  <si>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</si>
  <si>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</si>
  <si>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</si>
  <si>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</si>
  <si>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</si>
  <si>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</si>
  <si>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</si>
  <si>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</si>
  <si>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</si>
  <si>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</si>
  <si>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</si>
  <si>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</si>
  <si>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</si>
  <si>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</si>
  <si>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</si>
  <si>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</si>
  <si>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</si>
  <si>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</si>
  <si>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</si>
  <si>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</si>
  <si>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</si>
  <si>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</si>
  <si>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</si>
  <si>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</si>
  <si>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</si>
  <si>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</si>
  <si>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</si>
  <si>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</si>
  <si>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</si>
  <si>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</si>
  <si>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</si>
  <si>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</si>
  <si>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</si>
  <si>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</si>
  <si>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</si>
  <si>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</si>
  <si>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</si>
  <si>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</si>
  <si>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</si>
  <si>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</si>
  <si>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</si>
  <si>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</si>
  <si>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</si>
  <si>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</si>
  <si>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</si>
  <si>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</si>
  <si>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</si>
  <si>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</si>
  <si>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</si>
  <si>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</si>
  <si>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</si>
  <si>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</si>
  <si>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</si>
  <si>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</si>
  <si>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</si>
  <si>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</si>
  <si>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</si>
  <si>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</si>
  <si>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</si>
  <si>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</si>
  <si>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</si>
  <si>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</si>
  <si>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</si>
  <si>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</si>
  <si>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</si>
  <si>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</si>
  <si>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</si>
  <si>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</si>
  <si>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</si>
  <si>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</si>
  <si>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</si>
  <si>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</si>
  <si>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</si>
  <si>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</si>
  <si>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</si>
  <si>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</si>
  <si>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</si>
  <si>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</si>
  <si>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</si>
  <si>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</si>
  <si>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</si>
  <si>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</si>
  <si>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</si>
  <si>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</si>
  <si>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</si>
  <si>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</si>
  <si>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</si>
  <si>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</si>
  <si>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</si>
  <si>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</si>
  <si>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</si>
  <si>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</si>
  <si>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</si>
  <si>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</si>
  <si>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</si>
  <si>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</si>
  <si>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</si>
  <si>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</si>
  <si>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</si>
  <si>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</si>
  <si>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</si>
  <si>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</si>
  <si>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</si>
  <si>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</si>
  <si>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</si>
  <si>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</si>
  <si>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</si>
  <si>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</si>
  <si>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</si>
  <si>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</si>
  <si>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</si>
  <si>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</si>
  <si>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</si>
  <si>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</si>
  <si>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</si>
  <si>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</si>
  <si>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</si>
  <si>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</si>
  <si>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</si>
  <si>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</si>
  <si>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</si>
  <si>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</si>
  <si>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</si>
  <si>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</si>
  <si>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</si>
  <si>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</si>
  <si>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</si>
  <si>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</si>
  <si>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</si>
  <si>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</si>
  <si>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</si>
  <si>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</si>
  <si>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</si>
  <si>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</si>
  <si>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</si>
  <si>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</si>
  <si>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</si>
  <si>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</si>
  <si>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</si>
  <si>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</si>
  <si>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</si>
  <si>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</si>
  <si>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</si>
  <si>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</si>
  <si>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</si>
  <si>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</si>
  <si>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</si>
  <si>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</si>
  <si>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</si>
  <si>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</si>
  <si>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</si>
  <si>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</si>
  <si>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</si>
  <si>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</si>
  <si>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</si>
  <si>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</si>
  <si>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</si>
  <si>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</si>
  <si>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</si>
  <si>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</si>
  <si>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</si>
  <si>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</si>
  <si>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</si>
  <si>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</si>
  <si>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</si>
  <si>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</si>
  <si>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</si>
  <si>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</si>
  <si>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</si>
  <si>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</si>
  <si>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</si>
  <si>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</si>
  <si>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</si>
  <si>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</si>
  <si>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</si>
  <si>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</si>
  <si>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</si>
  <si>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</si>
  <si>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</si>
  <si>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</si>
  <si>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</si>
  <si>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</si>
  <si>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</si>
  <si>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</si>
  <si>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</si>
  <si>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</si>
  <si>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</si>
  <si>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</si>
  <si>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</si>
  <si>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</si>
  <si>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</si>
  <si>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</si>
  <si>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</si>
  <si>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</si>
  <si>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</si>
  <si>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</si>
  <si>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</si>
  <si>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</si>
  <si>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</si>
  <si>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</si>
  <si>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</si>
  <si>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</si>
  <si>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</si>
  <si>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</si>
  <si>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</si>
  <si>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</si>
  <si>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</si>
  <si>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</si>
  <si>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</si>
  <si>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</si>
  <si>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</si>
  <si>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</si>
  <si>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</si>
  <si>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</si>
  <si>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</si>
  <si>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</si>
  <si>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</si>
  <si>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</si>
  <si>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</si>
  <si>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</si>
  <si>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</si>
  <si>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</si>
  <si>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</si>
  <si>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</si>
  <si>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</si>
  <si>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</si>
  <si>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</si>
  <si>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</si>
  <si>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</si>
  <si>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</si>
  <si>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</si>
  <si>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</si>
  <si>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</si>
  <si>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</si>
  <si>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</si>
  <si>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</si>
  <si>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</si>
  <si>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</si>
  <si>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</si>
  <si>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</si>
  <si>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</si>
  <si>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</si>
  <si>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</si>
  <si>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</si>
  <si>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</si>
  <si>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</si>
  <si>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</si>
  <si>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</si>
  <si>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</si>
  <si>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</si>
  <si>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</si>
  <si>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</si>
  <si>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</si>
  <si>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</si>
  <si>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</si>
  <si>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</si>
  <si>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</si>
  <si>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</si>
  <si>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</si>
  <si>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</si>
  <si>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</si>
  <si>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</si>
  <si>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</si>
  <si>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</si>
  <si>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</si>
  <si>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</si>
  <si>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</si>
  <si>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</si>
  <si>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</si>
  <si>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</si>
  <si>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</si>
  <si>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</si>
  <si>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</si>
  <si>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</si>
  <si>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</si>
  <si>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</si>
  <si>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</si>
  <si>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</si>
  <si>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</si>
  <si>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</si>
  <si>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</si>
  <si>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</si>
  <si>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</si>
  <si>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</si>
  <si>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</si>
  <si>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</si>
  <si>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</si>
  <si>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</si>
  <si>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</si>
  <si>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</si>
  <si>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</si>
  <si>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</si>
  <si>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</si>
  <si>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</si>
  <si>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</si>
  <si>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</si>
  <si>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</si>
  <si>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</si>
  <si>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</si>
  <si>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</si>
  <si>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</si>
  <si>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</si>
  <si>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</si>
  <si>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</si>
  <si>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</si>
  <si>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</si>
  <si>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</si>
  <si>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</si>
  <si>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</si>
  <si>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</si>
  <si>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</si>
  <si>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</si>
  <si>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</si>
  <si>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</si>
  <si>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</si>
  <si>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</si>
  <si>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</si>
  <si>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</si>
  <si>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</si>
  <si>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</si>
  <si>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</si>
  <si>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</si>
  <si>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</si>
  <si>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</si>
  <si>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</si>
  <si>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</si>
  <si>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</si>
  <si>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</si>
  <si>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</si>
  <si>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</si>
  <si>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</si>
  <si>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</si>
  <si>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</si>
  <si>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</si>
  <si>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</si>
  <si>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</si>
  <si>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</si>
  <si>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</si>
  <si>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</si>
  <si>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</si>
  <si>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</si>
  <si>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</si>
  <si>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</si>
  <si>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</si>
  <si>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</si>
  <si>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</si>
  <si>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</si>
  <si>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</si>
  <si>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</si>
  <si>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</si>
  <si>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</si>
  <si>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</si>
  <si>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</si>
  <si>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</si>
  <si>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</si>
  <si>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</si>
  <si>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</si>
  <si>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</si>
  <si>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</si>
  <si>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</si>
  <si>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</si>
  <si>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</si>
  <si>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</si>
  <si>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</si>
  <si>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</si>
  <si>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</si>
  <si>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</si>
  <si>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</si>
  <si>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</si>
  <si>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</si>
  <si>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</si>
  <si>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</si>
  <si>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</si>
  <si>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</si>
  <si>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</si>
  <si>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</si>
  <si>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</si>
  <si>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</si>
  <si>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</si>
  <si>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</si>
  <si>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</si>
  <si>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</si>
  <si>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</si>
  <si>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</si>
  <si>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</si>
  <si>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</si>
  <si>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</si>
  <si>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</si>
  <si>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</si>
  <si>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</si>
  <si>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</si>
  <si>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</si>
  <si>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</si>
  <si>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</si>
  <si>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</si>
  <si>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</si>
  <si>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</si>
  <si>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</si>
  <si>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</si>
  <si>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</si>
  <si>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</si>
  <si>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</si>
  <si>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</si>
  <si>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</si>
  <si>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</si>
  <si>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</si>
  <si>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</si>
  <si>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</si>
  <si>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</si>
  <si>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</si>
  <si>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</si>
  <si>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</si>
  <si>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</si>
  <si>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</si>
  <si>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</si>
  <si>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</si>
  <si>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</si>
  <si>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</si>
  <si>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</si>
  <si>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</si>
  <si>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</si>
  <si>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</si>
  <si>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</si>
  <si>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</si>
  <si>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</si>
  <si>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</si>
  <si>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</si>
  <si>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</si>
  <si>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</si>
  <si>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</si>
  <si>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</si>
  <si>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</si>
  <si>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</si>
  <si>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</si>
  <si>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</si>
  <si>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</si>
  <si>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</si>
  <si>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</si>
  <si>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</si>
  <si>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</si>
  <si>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</si>
  <si>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</si>
  <si>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</si>
  <si>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</si>
  <si>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</si>
  <si>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</si>
  <si>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</si>
  <si>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</si>
  <si>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</si>
  <si>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</si>
  <si>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</si>
  <si>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</si>
  <si>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</si>
  <si>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</si>
  <si>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</si>
  <si>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</si>
  <si>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</si>
  <si>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</si>
  <si>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</si>
  <si>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</si>
  <si>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</si>
  <si>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</si>
  <si>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</si>
  <si>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</si>
  <si>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</si>
  <si>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</si>
  <si>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</si>
  <si>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</si>
  <si>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</si>
  <si>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</si>
  <si>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</si>
  <si>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</si>
  <si>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</si>
  <si>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</si>
  <si>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</si>
  <si>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</si>
  <si>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</si>
  <si>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</si>
  <si>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</si>
  <si>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</si>
  <si>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</si>
  <si>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</si>
  <si>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</si>
  <si>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</si>
  <si>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</si>
  <si>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</si>
  <si>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</si>
  <si>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</si>
  <si>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</si>
  <si>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</si>
  <si>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</si>
  <si>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</si>
  <si>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</si>
  <si>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</si>
  <si>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</si>
  <si>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</si>
  <si>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</si>
  <si>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</si>
  <si>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</si>
  <si>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</si>
  <si>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</si>
  <si>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</si>
  <si>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</si>
  <si>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</si>
  <si>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</si>
  <si>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</si>
  <si>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</si>
  <si>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</si>
  <si>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</si>
  <si>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</si>
  <si>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</si>
  <si>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</si>
  <si>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</si>
  <si>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</si>
  <si>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</si>
  <si>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</si>
  <si>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</si>
  <si>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</si>
  <si>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</si>
  <si>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</si>
  <si>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</si>
  <si>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</si>
  <si>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</si>
  <si>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</si>
  <si>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</si>
  <si>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</si>
  <si>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</si>
  <si>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</si>
  <si>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</si>
  <si>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</si>
  <si>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</si>
  <si>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</si>
  <si>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</si>
  <si>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</si>
  <si>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</si>
  <si>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</si>
  <si>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</si>
  <si>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</si>
  <si>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</si>
  <si>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</si>
  <si>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</si>
  <si>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</si>
  <si>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</si>
  <si>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</si>
  <si>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</si>
  <si>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</si>
  <si>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</si>
  <si>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</si>
  <si>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</si>
  <si>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</si>
  <si>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</si>
  <si>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</si>
  <si>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</si>
  <si>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</si>
  <si>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</si>
  <si>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</si>
  <si>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</si>
  <si>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</si>
  <si>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</si>
  <si>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</si>
  <si>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</si>
  <si>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</si>
  <si>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</si>
  <si>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</si>
  <si>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</si>
  <si>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</si>
  <si>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</si>
  <si>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</si>
  <si>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</si>
  <si>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</si>
  <si>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</si>
  <si>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</si>
  <si>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</si>
  <si>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</si>
  <si>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</si>
  <si>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</si>
  <si>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</si>
  <si>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</si>
  <si>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</si>
  <si>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</si>
  <si>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</si>
  <si>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</si>
  <si>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</si>
  <si>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</si>
  <si>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</si>
  <si>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</si>
  <si>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</si>
  <si>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</si>
  <si>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</si>
  <si>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</si>
  <si>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</si>
  <si>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</si>
  <si>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</si>
  <si>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</si>
  <si>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</si>
  <si>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</si>
  <si>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</si>
  <si>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</si>
  <si>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</si>
  <si>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</si>
  <si>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</si>
  <si>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</si>
  <si>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</si>
  <si>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</si>
  <si>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</si>
  <si>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</si>
  <si>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</si>
  <si>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</si>
  <si>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</si>
  <si>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</si>
  <si>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</si>
  <si>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</si>
  <si>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</si>
  <si>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</si>
  <si>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</si>
  <si>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</si>
  <si>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</si>
  <si>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</si>
  <si>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</si>
  <si>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</si>
  <si>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</si>
  <si>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</si>
  <si>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</si>
  <si>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</si>
  <si>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</si>
  <si>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</si>
  <si>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</si>
  <si>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</si>
  <si>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</si>
  <si>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</si>
  <si>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</si>
  <si>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</si>
  <si>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</si>
  <si>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</si>
  <si>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</si>
  <si>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</si>
  <si>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</si>
  <si>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</si>
  <si>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</si>
  <si>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</si>
  <si>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</si>
  <si>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</si>
  <si>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</si>
  <si>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</si>
  <si>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</si>
  <si>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</si>
  <si>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</si>
  <si>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</si>
  <si>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</si>
  <si>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</si>
  <si>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</si>
  <si>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</si>
  <si>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</si>
  <si>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</si>
  <si>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</si>
  <si>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</si>
  <si>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</si>
  <si>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</si>
  <si>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</si>
  <si>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</si>
  <si>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</si>
  <si>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</si>
  <si>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</si>
  <si>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</si>
  <si>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</si>
  <si>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</si>
  <si>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</si>
  <si>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</si>
  <si>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</si>
  <si>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</si>
  <si>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</si>
  <si>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</si>
  <si>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</si>
  <si>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</si>
  <si>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</si>
  <si>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</si>
  <si>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</si>
  <si>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</si>
  <si>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</si>
  <si>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</si>
  <si>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</si>
  <si>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</si>
  <si>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</si>
  <si>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</si>
  <si>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</si>
  <si>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</si>
  <si>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</si>
  <si>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</si>
  <si>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</si>
  <si>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</si>
  <si>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</si>
  <si>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</si>
  <si>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</si>
  <si>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</si>
  <si>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</si>
  <si>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</si>
  <si>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</si>
  <si>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</si>
  <si>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</si>
  <si>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</si>
  <si>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</si>
  <si>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</si>
  <si>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</si>
  <si>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</si>
  <si>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</si>
  <si>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</si>
  <si>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</si>
  <si>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</si>
  <si>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</si>
  <si>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</si>
  <si>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</si>
  <si>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</si>
  <si>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</si>
  <si>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</si>
  <si>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</si>
  <si>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</si>
  <si>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</si>
  <si>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</si>
  <si>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</si>
  <si>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</si>
  <si>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</si>
  <si>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</si>
  <si>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</si>
  <si>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</si>
  <si>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</si>
  <si>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</si>
  <si>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</si>
  <si>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</si>
  <si>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</si>
  <si>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</si>
  <si>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</si>
  <si>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</si>
  <si>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</si>
  <si>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</si>
  <si>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</si>
  <si>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</si>
  <si>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</si>
  <si>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</si>
  <si>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</si>
  <si>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</si>
  <si>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</si>
  <si>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</si>
  <si>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</si>
  <si>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</si>
  <si>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</si>
  <si>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</si>
  <si>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</si>
  <si>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</si>
  <si>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</si>
  <si>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</si>
  <si>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</si>
  <si>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</si>
  <si>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</si>
  <si>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</si>
  <si>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</si>
  <si>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</si>
  <si>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</si>
  <si>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</si>
  <si>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</si>
  <si>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</si>
  <si>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</si>
  <si>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</si>
  <si>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</si>
  <si>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</si>
  <si>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</si>
  <si>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</si>
  <si>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</si>
  <si>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</si>
  <si>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</si>
  <si>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</si>
  <si>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</si>
  <si>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</si>
  <si>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</si>
  <si>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</si>
  <si>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</si>
  <si>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</si>
  <si>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</si>
  <si>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</si>
  <si>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</si>
  <si>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</si>
  <si>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</si>
  <si>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</si>
  <si>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</si>
  <si>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</si>
  <si>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</si>
  <si>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</si>
  <si>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</si>
  <si>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</si>
  <si>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</si>
  <si>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</si>
  <si>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</si>
  <si>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</si>
  <si>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</si>
  <si>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</si>
  <si>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</si>
  <si>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</si>
  <si>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</si>
  <si>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</si>
  <si>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</si>
  <si>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</si>
  <si>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</si>
  <si>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</si>
  <si>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</si>
  <si>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</si>
  <si>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</si>
  <si>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</si>
  <si>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</si>
  <si>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</si>
  <si>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</si>
  <si>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</si>
  <si>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</si>
  <si>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</si>
  <si>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</si>
  <si>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</si>
  <si>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</si>
  <si>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</si>
  <si>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</si>
  <si>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</si>
  <si>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</si>
  <si>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</si>
  <si>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</si>
  <si>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</si>
  <si>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</si>
  <si>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</si>
  <si>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</si>
  <si>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</si>
  <si>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</si>
  <si>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</si>
  <si>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</si>
  <si>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</si>
  <si>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</si>
  <si>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</si>
  <si>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</si>
  <si>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</si>
  <si>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</si>
  <si>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</si>
  <si>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</si>
  <si>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</si>
  <si>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</si>
  <si>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</si>
  <si>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</si>
  <si>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</si>
  <si>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</si>
  <si>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</si>
  <si>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</si>
  <si>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</si>
  <si>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</si>
  <si>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</si>
  <si>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</si>
  <si>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</si>
  <si>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</si>
  <si>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</si>
  <si>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</si>
  <si>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</si>
  <si>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</si>
  <si>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</si>
  <si>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</si>
  <si>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</si>
  <si>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</si>
  <si>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</si>
  <si>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</si>
  <si>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</si>
  <si>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</si>
  <si>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</si>
  <si>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</si>
  <si>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</si>
  <si>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</si>
  <si>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</si>
  <si>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</si>
  <si>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</si>
  <si>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</si>
  <si>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</si>
  <si>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</si>
  <si>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</si>
  <si>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</si>
  <si>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</si>
  <si>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</si>
  <si>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</si>
  <si>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</si>
  <si>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</si>
  <si>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</si>
  <si>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</si>
  <si>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</si>
  <si>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</si>
  <si>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</si>
  <si>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</si>
  <si>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</si>
  <si>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</si>
  <si>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</si>
  <si>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</si>
  <si>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</si>
  <si>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</si>
  <si>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</si>
  <si>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</si>
  <si>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</si>
  <si>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</si>
  <si>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</si>
  <si>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</si>
  <si>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</si>
  <si>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</si>
  <si>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</si>
  <si>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</si>
  <si>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</si>
  <si>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</si>
  <si>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</si>
  <si>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</si>
  <si>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</si>
  <si>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</si>
  <si>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</si>
  <si>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</si>
  <si>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</si>
  <si>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</si>
  <si>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</si>
  <si>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</si>
  <si>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</si>
  <si>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</si>
  <si>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</si>
  <si>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</si>
  <si>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</si>
  <si>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</si>
  <si>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</si>
  <si>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</si>
  <si>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</si>
  <si>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</si>
  <si>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</si>
  <si>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</si>
  <si>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</si>
  <si>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</si>
  <si>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</si>
  <si>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</si>
  <si>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</si>
  <si>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</si>
  <si>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</si>
  <si>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</si>
  <si>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</si>
  <si>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</si>
  <si>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</si>
  <si>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</si>
  <si>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</si>
  <si>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</si>
  <si>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</si>
  <si>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</si>
  <si>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</si>
  <si>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</si>
  <si>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</si>
  <si>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</si>
  <si>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</si>
  <si>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</si>
  <si>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</si>
  <si>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</si>
  <si>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</si>
  <si>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</si>
  <si>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</si>
  <si>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</si>
  <si>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</si>
  <si>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</si>
  <si>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</si>
  <si>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</si>
  <si>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</si>
  <si>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</si>
  <si>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</si>
  <si>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</si>
  <si>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</si>
  <si>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</si>
  <si>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</si>
  <si>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</si>
  <si>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</si>
  <si>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</si>
  <si>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</si>
  <si>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</si>
  <si>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</si>
  <si>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</si>
  <si>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</si>
  <si>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</si>
  <si>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</si>
  <si>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</si>
  <si>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</si>
  <si>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</si>
  <si>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</si>
  <si>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</si>
  <si>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</si>
  <si>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</si>
  <si>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</si>
  <si>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</si>
  <si>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</si>
  <si>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</si>
  <si>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</si>
  <si>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</si>
  <si>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</si>
  <si>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</si>
  <si>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</si>
  <si>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</si>
  <si>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</si>
  <si>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</si>
  <si>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</si>
  <si>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</si>
  <si>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</si>
  <si>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</si>
  <si>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</si>
  <si>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</si>
  <si>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</si>
  <si>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</si>
  <si>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</si>
  <si>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</si>
  <si>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</si>
  <si>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</si>
  <si>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</si>
  <si>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</si>
  <si>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</si>
  <si>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</si>
  <si>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</si>
  <si>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</si>
  <si>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</si>
  <si>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</si>
  <si>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</si>
  <si>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</si>
  <si>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</si>
  <si>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</si>
  <si>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</si>
  <si>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</si>
  <si>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</si>
  <si>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</si>
  <si>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</si>
  <si>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</si>
  <si>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</si>
  <si>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</si>
  <si>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</si>
  <si>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</si>
  <si>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</si>
  <si>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</si>
  <si>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</si>
  <si>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</si>
  <si>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</si>
  <si>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</si>
  <si>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</si>
  <si>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</si>
  <si>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</si>
  <si>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</si>
  <si>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</si>
  <si>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</si>
  <si>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</si>
  <si>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</si>
  <si>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</si>
  <si>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</si>
  <si>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</si>
  <si>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</si>
  <si>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</si>
  <si>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</si>
  <si>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</si>
  <si>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</si>
  <si>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</si>
  <si>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</si>
  <si>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</si>
  <si>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</si>
  <si>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</si>
  <si>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</si>
  <si>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</si>
  <si>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</si>
  <si>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</si>
  <si>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</si>
  <si>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</si>
  <si>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</si>
  <si>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</si>
  <si>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</si>
  <si>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</si>
  <si>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</si>
  <si>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</si>
  <si>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</si>
  <si>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</si>
  <si>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</si>
  <si>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</si>
  <si>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</si>
  <si>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</si>
  <si>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</si>
  <si>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</si>
  <si>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</si>
  <si>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</si>
  <si>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</si>
  <si>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</si>
  <si>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</si>
  <si>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</si>
  <si>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</si>
  <si>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</si>
  <si>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</si>
  <si>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</si>
  <si>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</si>
  <si>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</si>
  <si>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</si>
  <si>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</si>
  <si>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</si>
  <si>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</si>
  <si>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</si>
  <si>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</si>
  <si>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</si>
  <si>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</si>
  <si>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</si>
  <si>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</si>
  <si>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</si>
  <si>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</si>
  <si>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</si>
  <si>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</si>
  <si>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</si>
  <si>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</si>
  <si>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</si>
  <si>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</si>
  <si>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</si>
  <si>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</si>
  <si>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</si>
  <si>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</si>
  <si>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</si>
  <si>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</si>
  <si>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</si>
  <si>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</si>
  <si>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</si>
  <si>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</si>
  <si>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</si>
  <si>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</si>
  <si>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</si>
  <si>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</si>
  <si>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</si>
  <si>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</si>
  <si>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</si>
  <si>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</si>
  <si>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</si>
  <si>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</si>
  <si>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</si>
  <si>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</si>
  <si>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</si>
  <si>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</si>
  <si>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</si>
  <si>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</si>
  <si>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</si>
  <si>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</si>
  <si>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</si>
  <si>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</si>
  <si>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</si>
  <si>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</si>
  <si>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</si>
  <si>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</si>
  <si>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</si>
  <si>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</si>
  <si>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</si>
  <si>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</si>
  <si>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</si>
  <si>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</si>
  <si>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</si>
  <si>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</si>
  <si>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</si>
  <si>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</si>
  <si>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</si>
  <si>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</si>
  <si>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</si>
  <si>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</si>
  <si>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</si>
  <si>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</si>
  <si>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</si>
  <si>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</si>
  <si>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</si>
  <si>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</si>
  <si>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</si>
  <si>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</si>
  <si>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</si>
  <si>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</si>
  <si>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</si>
  <si>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</si>
  <si>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</si>
  <si>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</si>
  <si>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</si>
  <si>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</si>
  <si>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</si>
  <si>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</si>
  <si>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</si>
  <si>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</si>
  <si>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</si>
  <si>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</si>
  <si>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</si>
  <si>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</si>
  <si>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</si>
  <si>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</si>
  <si>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</si>
  <si>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</si>
  <si>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</si>
  <si>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</si>
  <si>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</si>
  <si>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</si>
  <si>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</si>
  <si>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</si>
  <si>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</si>
  <si>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</si>
  <si>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</si>
  <si>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</si>
  <si>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</si>
  <si>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</si>
  <si>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</si>
  <si>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</si>
  <si>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</si>
  <si>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</si>
  <si>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</si>
  <si>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</si>
  <si>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</si>
  <si>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</si>
  <si>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</si>
  <si>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</si>
  <si>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</si>
  <si>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</si>
  <si>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</si>
  <si>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</si>
  <si>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</si>
  <si>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</si>
  <si>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</si>
  <si>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</si>
  <si>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</si>
  <si>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</si>
  <si>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</si>
  <si>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</si>
  <si>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</si>
  <si>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</si>
  <si>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</si>
  <si>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</si>
  <si>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</si>
  <si>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</si>
  <si>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</si>
  <si>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</si>
  <si>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</si>
  <si>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</si>
  <si>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</si>
  <si>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</si>
  <si>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</si>
  <si>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</si>
  <si>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</si>
  <si>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</si>
  <si>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</si>
  <si>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</si>
  <si>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</si>
  <si>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</si>
  <si>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</si>
  <si>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</si>
  <si>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</si>
  <si>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</si>
  <si>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</si>
  <si>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</si>
  <si>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</si>
  <si>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</si>
  <si>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</si>
  <si>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</si>
  <si>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</si>
  <si>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</si>
  <si>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</si>
  <si>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</si>
  <si>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</si>
  <si>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</si>
  <si>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</si>
  <si>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</si>
  <si>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</si>
  <si>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</si>
  <si>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</si>
  <si>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</si>
  <si>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</si>
  <si>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</si>
  <si>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</si>
  <si>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</si>
  <si>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</si>
  <si>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</si>
  <si>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</si>
  <si>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</si>
  <si>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</si>
  <si>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</si>
  <si>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</si>
  <si>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</si>
  <si>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</si>
  <si>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</si>
  <si>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</si>
  <si>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</si>
  <si>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</si>
  <si>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</si>
  <si>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</si>
  <si>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</si>
  <si>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</si>
  <si>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</si>
  <si>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</si>
  <si>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</si>
  <si>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</si>
  <si>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</si>
  <si>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</si>
  <si>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</si>
  <si>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</si>
  <si>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</si>
  <si>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</si>
  <si>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</si>
  <si>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</si>
  <si>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</si>
  <si>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</si>
  <si>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</si>
  <si>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</si>
  <si>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</si>
  <si>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</si>
  <si>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</si>
  <si>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</si>
  <si>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</si>
  <si>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</si>
  <si>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</si>
  <si>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</si>
  <si>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</si>
  <si>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</si>
  <si>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</si>
  <si>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</si>
  <si>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</si>
  <si>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</si>
  <si>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</si>
  <si>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</si>
  <si>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</si>
  <si>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</si>
  <si>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</si>
  <si>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</si>
  <si>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</si>
  <si>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</si>
  <si>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</si>
  <si>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</si>
  <si>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</si>
  <si>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</si>
  <si>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</si>
  <si>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</si>
  <si>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</si>
  <si>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</si>
  <si>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</si>
  <si>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</si>
  <si>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</si>
  <si>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</si>
  <si>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</si>
  <si>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</si>
  <si>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</si>
  <si>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</si>
  <si>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</si>
  <si>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</si>
  <si>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</si>
  <si>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</si>
  <si>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</si>
  <si>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</si>
  <si>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</si>
  <si>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</si>
  <si>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</si>
  <si>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</si>
  <si>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</si>
  <si>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</si>
  <si>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</si>
  <si>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</si>
  <si>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</si>
  <si>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</si>
  <si>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</si>
  <si>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</si>
  <si>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</si>
  <si>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</si>
  <si>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</si>
  <si>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</si>
  <si>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</si>
  <si>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</si>
  <si>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</si>
  <si>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</si>
  <si>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</si>
  <si>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</si>
  <si>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</si>
  <si>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</si>
  <si>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</si>
  <si>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</si>
  <si>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</si>
  <si>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</si>
  <si>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</si>
  <si>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</si>
  <si>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</si>
  <si>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</si>
  <si>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</si>
  <si>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</si>
  <si>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</si>
  <si>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</si>
  <si>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</si>
  <si>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</si>
  <si>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</si>
  <si>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</si>
  <si>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</si>
  <si>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</si>
  <si>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</si>
  <si>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</si>
  <si>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</si>
  <si>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</si>
  <si>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</si>
  <si>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</si>
  <si>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</si>
  <si>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</si>
  <si>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</si>
  <si>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</si>
  <si>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</si>
  <si>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</si>
  <si>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</si>
  <si>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</si>
  <si>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</si>
  <si>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</si>
  <si>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</si>
  <si>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</si>
  <si>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</si>
  <si>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</si>
  <si>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</si>
  <si>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</si>
  <si>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</si>
  <si>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</si>
  <si>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</si>
  <si>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</si>
  <si>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</si>
  <si>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</si>
  <si>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</si>
  <si>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</si>
  <si>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</si>
  <si>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</si>
  <si>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</si>
  <si>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</si>
  <si>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</si>
  <si>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</si>
  <si>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</si>
  <si>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</si>
  <si>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</si>
  <si>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</si>
  <si>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</si>
  <si>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</si>
  <si>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</si>
  <si>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</si>
  <si>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</si>
  <si>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</si>
  <si>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</si>
  <si>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</si>
  <si>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</si>
  <si>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</si>
  <si>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</si>
  <si>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</si>
  <si>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</si>
  <si>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</si>
  <si>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</si>
  <si>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</si>
  <si>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</si>
  <si>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</si>
  <si>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</si>
  <si>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</si>
  <si>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</si>
  <si>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</si>
  <si>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</si>
  <si>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</si>
  <si>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</si>
  <si>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</si>
  <si>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</si>
  <si>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</si>
  <si>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</si>
  <si>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</si>
  <si>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</si>
  <si>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</si>
  <si>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</si>
  <si>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</si>
  <si>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</si>
  <si>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</si>
  <si>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</si>
  <si>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</si>
  <si>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</si>
  <si>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</si>
  <si>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</si>
  <si>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</si>
  <si>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</si>
  <si>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</si>
  <si>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</si>
  <si>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</si>
  <si>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</si>
  <si>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</si>
  <si>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</si>
  <si>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</si>
  <si>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</si>
  <si>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</si>
  <si>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</si>
  <si>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</si>
  <si>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</si>
  <si>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</si>
  <si>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</si>
  <si>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</si>
  <si>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</si>
  <si>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</si>
  <si>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</si>
  <si>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</si>
  <si>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</si>
  <si>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</si>
  <si>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</si>
  <si>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</si>
  <si>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</si>
  <si>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</si>
  <si>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</si>
  <si>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</si>
  <si>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</si>
  <si>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</si>
  <si>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</si>
  <si>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</si>
  <si>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</si>
  <si>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</si>
  <si>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</si>
  <si>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</si>
  <si>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</si>
  <si>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</si>
  <si>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</si>
  <si>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</si>
  <si>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</si>
  <si>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</si>
  <si>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</si>
  <si>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</si>
  <si>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</si>
  <si>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</si>
  <si>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</si>
  <si>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</si>
  <si>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</si>
  <si>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</si>
  <si>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</si>
  <si>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</si>
  <si>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</si>
  <si>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</si>
  <si>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</si>
  <si>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</si>
  <si>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</si>
  <si>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</si>
  <si>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</si>
  <si>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</si>
  <si>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</si>
  <si>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</si>
  <si>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</si>
  <si>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</si>
  <si>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</si>
  <si>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</si>
  <si>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</si>
  <si>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</si>
  <si>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</si>
  <si>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</si>
  <si>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</si>
  <si>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</si>
  <si>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</si>
  <si>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</si>
  <si>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</si>
  <si>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</si>
  <si>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</si>
  <si>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</si>
  <si>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</si>
  <si>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</si>
  <si>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</si>
  <si>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</si>
  <si>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</si>
  <si>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</si>
  <si>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</si>
  <si>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</si>
  <si>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</si>
  <si>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</si>
  <si>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</si>
  <si>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</si>
  <si>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</si>
  <si>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</si>
  <si>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</si>
  <si>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</si>
  <si>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</si>
  <si>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</si>
  <si>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</si>
  <si>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</si>
  <si>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</si>
  <si>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</si>
  <si>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</si>
  <si>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</si>
  <si>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</si>
  <si>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</si>
  <si>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</si>
  <si>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</si>
  <si>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</si>
  <si>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</si>
  <si>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</si>
  <si>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</si>
  <si>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</si>
  <si>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</si>
  <si>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</si>
  <si>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</si>
  <si>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</si>
  <si>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</si>
  <si>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</si>
  <si>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</si>
  <si>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</si>
  <si>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</si>
  <si>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</si>
  <si>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</si>
  <si>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</si>
  <si>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</si>
  <si>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</si>
  <si>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</si>
  <si>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</si>
  <si>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</si>
  <si>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</si>
  <si>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</si>
  <si>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</si>
  <si>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</si>
  <si>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</si>
  <si>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</si>
  <si>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</si>
  <si>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</si>
  <si>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</si>
  <si>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</si>
  <si>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</si>
  <si>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</si>
  <si>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</si>
  <si>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</si>
  <si>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</si>
  <si>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</si>
  <si>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</si>
  <si>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</si>
  <si>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</si>
  <si>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</si>
  <si>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</si>
  <si>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</si>
  <si>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</si>
  <si>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</si>
  <si>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</si>
  <si>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</si>
  <si>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</si>
  <si>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</si>
  <si>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</si>
  <si>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</si>
  <si>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</si>
  <si>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</si>
  <si>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</si>
  <si>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</si>
  <si>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</si>
  <si>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</si>
  <si>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</si>
  <si>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</si>
  <si>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</si>
  <si>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</si>
  <si>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</si>
  <si>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</si>
  <si>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</si>
  <si>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</si>
  <si>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</si>
  <si>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</si>
  <si>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</si>
  <si>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</si>
  <si>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</si>
  <si>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</si>
  <si>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</si>
  <si>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</si>
  <si>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</si>
  <si>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</si>
  <si>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</si>
  <si>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</si>
  <si>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</si>
  <si>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</si>
  <si>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</si>
  <si>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</si>
  <si>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</si>
  <si>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</si>
  <si>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</si>
  <si>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</si>
  <si>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</si>
  <si>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</si>
  <si>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</si>
  <si>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</si>
  <si>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</si>
  <si>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</si>
  <si>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</si>
  <si>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</si>
  <si>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</si>
  <si>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</si>
  <si>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</si>
  <si>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</si>
  <si>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</si>
  <si>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</si>
  <si>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</si>
  <si>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</si>
  <si>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</si>
  <si>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</si>
  <si>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</si>
  <si>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</si>
  <si>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</si>
  <si>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</si>
  <si>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</si>
  <si>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</si>
  <si>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</si>
  <si>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</si>
  <si>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</si>
  <si>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</si>
  <si>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</si>
  <si>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</si>
  <si>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</si>
  <si>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</si>
  <si>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</si>
  <si>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</si>
  <si>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</si>
  <si>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</si>
  <si>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</si>
  <si>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</si>
  <si>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</si>
  <si>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</si>
  <si>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</si>
  <si>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</si>
  <si>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</si>
  <si>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</si>
  <si>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</si>
  <si>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</si>
  <si>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</si>
  <si>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</si>
  <si>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</si>
  <si>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</si>
  <si>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</si>
  <si>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</si>
  <si>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</si>
  <si>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</si>
  <si>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</si>
  <si>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</si>
  <si>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</si>
  <si>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</si>
  <si>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</si>
  <si>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</si>
  <si>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</si>
  <si>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</si>
  <si>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</si>
  <si>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</si>
  <si>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</si>
  <si>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</si>
  <si>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</si>
  <si>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</si>
  <si>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</si>
  <si>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</si>
  <si>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</si>
  <si>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</si>
  <si>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</si>
  <si>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</si>
  <si>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</si>
  <si>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</si>
  <si>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</si>
  <si>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</si>
  <si>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</si>
  <si>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</si>
  <si>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</si>
  <si>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</si>
  <si>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</si>
  <si>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</si>
  <si>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</si>
  <si>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</si>
  <si>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</si>
  <si>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</si>
  <si>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</si>
  <si>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</si>
  <si>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</si>
  <si>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</si>
  <si>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</si>
  <si>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</si>
  <si>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</si>
  <si>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</si>
  <si>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</si>
  <si>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</si>
  <si>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</si>
  <si>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</si>
  <si>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</si>
  <si>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</si>
  <si>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</si>
  <si>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</si>
  <si>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</si>
  <si>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</si>
  <si>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</si>
  <si>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</si>
  <si>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</si>
  <si>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</si>
  <si>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</si>
  <si>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</si>
  <si>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</si>
  <si>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</si>
  <si>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</si>
  <si>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</si>
  <si>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</si>
  <si>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</si>
  <si>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</si>
  <si>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</si>
  <si>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</si>
  <si>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</si>
  <si>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</si>
  <si>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</si>
  <si>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</si>
  <si>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</si>
  <si>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</si>
  <si>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</si>
  <si>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</si>
  <si>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</si>
  <si>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</si>
  <si>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</si>
  <si>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</si>
  <si>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</si>
  <si>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</si>
  <si>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</si>
  <si>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</si>
  <si>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</si>
  <si>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</si>
  <si>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</si>
  <si>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</si>
  <si>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</si>
  <si>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</si>
  <si>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</si>
  <si>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</si>
  <si>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</si>
  <si>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</si>
  <si>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</si>
  <si>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</si>
  <si>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</si>
  <si>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</si>
  <si>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</si>
  <si>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</si>
  <si>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</si>
  <si>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</si>
  <si>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</si>
  <si>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</si>
  <si>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</si>
  <si>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</si>
  <si>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</si>
  <si>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</si>
  <si>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</si>
  <si>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</si>
  <si>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</si>
  <si>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</si>
  <si>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</si>
  <si>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</si>
  <si>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</si>
  <si>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</si>
  <si>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</si>
  <si>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</si>
  <si>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</si>
  <si>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</si>
  <si>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</si>
  <si>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</si>
  <si>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</si>
  <si>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</si>
  <si>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</si>
  <si>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</si>
  <si>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</si>
  <si>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</si>
  <si>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</si>
  <si>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</si>
  <si>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</si>
  <si>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</si>
  <si>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</si>
  <si>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</si>
  <si>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</si>
  <si>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</si>
  <si>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</si>
  <si>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</si>
  <si>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</si>
  <si>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</si>
  <si>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</si>
  <si>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</si>
  <si>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</si>
  <si>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</si>
  <si>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</si>
  <si>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</si>
  <si>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</si>
  <si>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</si>
  <si>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</si>
  <si>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</si>
  <si>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</si>
  <si>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</si>
  <si>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</si>
  <si>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</si>
  <si>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</si>
  <si>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</si>
  <si>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</si>
  <si>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</si>
  <si>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</si>
  <si>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</si>
  <si>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</si>
  <si>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</si>
  <si>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</si>
  <si>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</si>
  <si>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</si>
  <si>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</si>
  <si>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</si>
  <si>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</si>
  <si>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</si>
  <si>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</si>
  <si>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</si>
  <si>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</si>
  <si>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</si>
  <si>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</si>
  <si>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</si>
  <si>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</si>
  <si>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</si>
  <si>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</si>
  <si>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</si>
  <si>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</si>
  <si>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</si>
  <si>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</si>
  <si>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</si>
  <si>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</si>
  <si>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</si>
  <si>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</si>
  <si>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</si>
  <si>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</si>
  <si>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</si>
  <si>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</si>
  <si>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</si>
  <si>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</si>
  <si>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</si>
  <si>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</si>
  <si>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</si>
  <si>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</si>
  <si>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</si>
  <si>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</si>
  <si>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</si>
  <si>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</si>
  <si>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</si>
  <si>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</si>
  <si>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</si>
  <si>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</si>
  <si>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</si>
  <si>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</si>
  <si>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</si>
  <si>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</si>
  <si>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</si>
  <si>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</si>
  <si>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</si>
  <si>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</si>
  <si>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</si>
  <si>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</si>
  <si>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</si>
  <si>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</si>
  <si>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</si>
  <si>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</si>
  <si>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</si>
  <si>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</si>
  <si>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</si>
  <si>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</si>
  <si>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</si>
  <si>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</si>
  <si>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</si>
  <si>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</si>
  <si>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</si>
  <si>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</si>
  <si>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</si>
  <si>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</si>
  <si>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</si>
  <si>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</si>
  <si>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</si>
  <si>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</si>
  <si>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</si>
  <si>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</si>
  <si>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</si>
  <si>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</si>
  <si>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</si>
  <si>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</si>
  <si>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</si>
  <si>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</si>
  <si>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</si>
  <si>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</si>
  <si>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</si>
  <si>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</si>
  <si>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</si>
  <si>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</si>
  <si>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</si>
  <si>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</si>
  <si>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</si>
  <si>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</si>
  <si>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</si>
  <si>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</si>
  <si>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</si>
  <si>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</si>
  <si>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</si>
  <si>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</si>
  <si>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</si>
  <si>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</si>
  <si>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</si>
  <si>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</si>
  <si>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</si>
  <si>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</si>
  <si>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</si>
  <si>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</si>
  <si>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</si>
  <si>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</si>
  <si>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</si>
  <si>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</si>
  <si>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</si>
  <si>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</si>
  <si>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</si>
  <si>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</si>
  <si>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</si>
  <si>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</si>
  <si>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</si>
  <si>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</si>
  <si>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</si>
  <si>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</si>
  <si>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</si>
  <si>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</si>
  <si>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</si>
  <si>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</si>
  <si>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</si>
  <si>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</si>
  <si>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</si>
  <si>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</si>
  <si>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</si>
  <si>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</si>
  <si>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</si>
  <si>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</si>
  <si>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</si>
  <si>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</si>
  <si>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</si>
  <si>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</si>
  <si>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</si>
  <si>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</si>
  <si>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</si>
  <si>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</si>
  <si>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</si>
  <si>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</si>
  <si>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</si>
  <si>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</si>
  <si>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</si>
  <si>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</si>
  <si>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</si>
  <si>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</si>
  <si>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</si>
  <si>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</si>
  <si>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</si>
  <si>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</si>
  <si>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</si>
  <si>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</si>
  <si>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</si>
  <si>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</si>
  <si>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</si>
  <si>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</si>
  <si>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</si>
  <si>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</si>
  <si>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</si>
  <si>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</si>
  <si>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</si>
  <si>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</si>
  <si>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</si>
  <si>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</si>
  <si>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</si>
  <si>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</si>
  <si>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</si>
  <si>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</si>
  <si>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</si>
  <si>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</si>
  <si>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</si>
  <si>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</si>
  <si>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</si>
  <si>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</si>
  <si>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</si>
  <si>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</si>
  <si>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</si>
  <si>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</si>
  <si>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</si>
  <si>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</si>
  <si>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</si>
  <si>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</si>
  <si>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</si>
  <si>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</si>
  <si>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</si>
  <si>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</si>
  <si>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</si>
  <si>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</si>
  <si>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</si>
  <si>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</si>
  <si>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</si>
  <si>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</si>
  <si>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</si>
  <si>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</si>
  <si>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</si>
  <si>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</si>
  <si>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</si>
  <si>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</si>
  <si>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</si>
  <si>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</si>
  <si>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</si>
  <si>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</si>
  <si>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</si>
  <si>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</si>
  <si>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</si>
  <si>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</si>
  <si>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</si>
  <si>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</si>
  <si>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</si>
  <si>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</si>
  <si>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</si>
  <si>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</si>
  <si>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</si>
  <si>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</si>
  <si>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</si>
  <si>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</si>
  <si>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</si>
  <si>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</si>
  <si>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</si>
  <si>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</si>
  <si>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</si>
  <si>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</si>
  <si>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</si>
  <si>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</si>
  <si>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</si>
  <si>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</si>
  <si>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</si>
  <si>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</si>
  <si>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</si>
  <si>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</si>
  <si>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</si>
  <si>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</si>
  <si>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</si>
  <si>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</si>
  <si>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</si>
  <si>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</si>
  <si>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</si>
  <si>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</si>
  <si>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</si>
  <si>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</si>
  <si>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</si>
  <si>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</si>
  <si>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</si>
  <si>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</si>
  <si>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</si>
  <si>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</si>
  <si>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</si>
  <si>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</si>
  <si>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</si>
  <si>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</si>
  <si>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</si>
  <si>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</si>
  <si>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</si>
  <si>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</si>
  <si>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</si>
  <si>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</si>
  <si>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</si>
  <si>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</si>
  <si>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</si>
  <si>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</si>
  <si>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</si>
  <si>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</si>
  <si>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</si>
  <si>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</si>
  <si>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</si>
  <si>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</si>
  <si>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</si>
  <si>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</si>
  <si>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</si>
  <si>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</si>
  <si>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</si>
  <si>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</si>
  <si>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</si>
  <si>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</si>
  <si>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</si>
  <si>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</si>
  <si>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</si>
  <si>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</si>
  <si>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</si>
  <si>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</si>
  <si>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</si>
  <si>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</si>
  <si>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</si>
  <si>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</si>
  <si>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</si>
  <si>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</si>
  <si>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</si>
  <si>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</si>
  <si>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</si>
  <si>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</si>
  <si>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</si>
  <si>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</si>
  <si>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</si>
  <si>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</si>
  <si>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</si>
  <si>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</si>
  <si>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</si>
  <si>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</si>
  <si>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</si>
  <si>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</si>
  <si>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</si>
  <si>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</si>
  <si>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</si>
  <si>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</si>
  <si>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</si>
  <si>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</si>
  <si>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</si>
  <si>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</si>
  <si>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</si>
  <si>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</si>
  <si>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</si>
  <si>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</si>
  <si>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</si>
  <si>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</si>
  <si>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</si>
  <si>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</si>
  <si>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</si>
  <si>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</si>
  <si>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</si>
  <si>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</si>
  <si>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</si>
  <si>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</si>
  <si>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</si>
  <si>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</si>
  <si>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</si>
  <si>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</si>
  <si>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</si>
  <si>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</si>
  <si>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</si>
  <si>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</si>
  <si>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</si>
  <si>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</si>
  <si>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</si>
  <si>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</si>
  <si>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</si>
  <si>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</si>
  <si>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</si>
  <si>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</si>
  <si>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</si>
  <si>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</si>
  <si>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</si>
  <si>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</si>
  <si>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</si>
  <si>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</si>
  <si>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</si>
  <si>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</si>
  <si>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</si>
  <si>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</si>
  <si>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</si>
  <si>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</si>
  <si>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</si>
  <si>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</si>
  <si>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</si>
  <si>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</si>
  <si>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</si>
  <si>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</si>
  <si>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</si>
  <si>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</si>
  <si>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</si>
  <si>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</si>
  <si>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</si>
  <si>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</si>
  <si>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</si>
  <si>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</si>
  <si>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</si>
  <si>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</si>
  <si>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</si>
  <si>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</si>
  <si>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</si>
  <si>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</si>
  <si>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</si>
  <si>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</si>
  <si>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</si>
  <si>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</si>
  <si>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</si>
  <si>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</si>
  <si>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</si>
  <si>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</si>
  <si>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</si>
  <si>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</si>
  <si>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</si>
  <si>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</si>
  <si>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</si>
  <si>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</si>
  <si>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</si>
  <si>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</si>
  <si>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</si>
  <si>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</si>
  <si>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</si>
  <si>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</si>
  <si>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</si>
  <si>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</si>
  <si>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</si>
  <si>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</si>
  <si>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</si>
  <si>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</si>
  <si>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</si>
  <si>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</si>
  <si>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</si>
  <si>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</si>
  <si>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</si>
  <si>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</si>
  <si>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</si>
  <si>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</si>
  <si>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</si>
  <si>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</si>
  <si>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</si>
  <si>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</si>
  <si>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</si>
  <si>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</si>
  <si>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</si>
  <si>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</si>
  <si>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</si>
  <si>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</si>
  <si>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</si>
  <si>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</si>
  <si>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</si>
  <si>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</si>
  <si>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</si>
  <si>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</si>
  <si>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</si>
  <si>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</si>
  <si>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</si>
  <si>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</si>
  <si>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</si>
  <si>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</si>
  <si>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</si>
  <si>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</si>
  <si>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</si>
  <si>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</si>
  <si>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</si>
  <si>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</si>
  <si>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</si>
  <si>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</si>
  <si>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</si>
  <si>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</si>
  <si>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</si>
  <si>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</si>
  <si>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</si>
  <si>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</si>
  <si>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</si>
  <si>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</si>
  <si>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</si>
  <si>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</si>
  <si>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</si>
  <si>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</si>
  <si>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</si>
  <si>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</si>
  <si>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</si>
  <si>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</si>
  <si>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</si>
  <si>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</si>
  <si>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</si>
  <si>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</si>
  <si>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</si>
  <si>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</si>
  <si>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</si>
  <si>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</si>
  <si>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</si>
  <si>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</si>
  <si>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</si>
  <si>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</si>
  <si>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</si>
  <si>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</si>
  <si>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</si>
  <si>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</si>
  <si>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</si>
  <si>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</si>
  <si>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</si>
  <si>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</si>
  <si>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</si>
  <si>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</si>
  <si>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</si>
  <si>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</si>
  <si>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</si>
  <si>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</si>
  <si>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</si>
  <si>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</si>
  <si>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</si>
  <si>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</si>
  <si>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</si>
  <si>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</si>
  <si>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</si>
  <si>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</si>
  <si>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</si>
  <si>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</si>
  <si>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</si>
  <si>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</si>
  <si>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</si>
  <si>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</si>
  <si>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</si>
  <si>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</si>
  <si>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</si>
  <si>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</si>
  <si>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</si>
  <si>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</si>
  <si>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</si>
  <si>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</si>
  <si>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</si>
  <si>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</si>
  <si>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</si>
  <si>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</si>
  <si>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</si>
  <si>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</si>
  <si>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</si>
  <si>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</si>
  <si>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</si>
  <si>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</si>
  <si>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</si>
  <si>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</si>
  <si>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</si>
  <si>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</si>
  <si>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</si>
  <si>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</si>
  <si>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</si>
  <si>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</si>
  <si>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</si>
  <si>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</si>
  <si>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</si>
  <si>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</si>
  <si>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</si>
  <si>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</si>
  <si>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</si>
  <si>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</si>
  <si>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</si>
  <si>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</si>
  <si>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</si>
  <si>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</si>
  <si>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</si>
  <si>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</si>
  <si>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</si>
  <si>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</si>
  <si>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</si>
  <si>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</si>
  <si>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</si>
  <si>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</si>
  <si>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</si>
  <si>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</si>
  <si>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</si>
  <si>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</si>
  <si>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</si>
  <si>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</si>
  <si>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</si>
  <si>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</si>
  <si>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</si>
  <si>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</si>
  <si>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</si>
  <si>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</si>
  <si>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</si>
  <si>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</si>
  <si>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</si>
  <si>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</si>
  <si>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</si>
  <si>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</si>
  <si>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</si>
  <si>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</si>
  <si>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</si>
  <si>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</si>
  <si>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</si>
  <si>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</si>
  <si>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</si>
  <si>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</si>
  <si>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</si>
  <si>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</si>
  <si>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</si>
  <si>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</si>
  <si>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</si>
  <si>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</si>
  <si>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</si>
  <si>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</si>
  <si>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</si>
  <si>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</si>
  <si>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</si>
  <si>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</si>
  <si>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</si>
  <si>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</si>
  <si>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</si>
  <si>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</si>
  <si>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</si>
  <si>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</si>
  <si>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</si>
  <si>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</si>
  <si>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</si>
  <si>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</si>
  <si>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</si>
  <si>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</si>
  <si>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</si>
  <si>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</si>
  <si>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</si>
  <si>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</si>
  <si>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</si>
  <si>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</si>
  <si>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</si>
  <si>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</si>
  <si>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</si>
  <si>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</si>
  <si>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</si>
  <si>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</si>
  <si>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</si>
  <si>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</si>
  <si>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</si>
  <si>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</si>
  <si>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</si>
  <si>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</si>
  <si>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</si>
  <si>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</si>
  <si>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</si>
  <si>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</si>
  <si>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</si>
  <si>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</si>
  <si>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</si>
  <si>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</si>
  <si>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</si>
  <si>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</si>
  <si>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</si>
  <si>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</si>
  <si>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</si>
  <si>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</si>
  <si>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</si>
  <si>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</si>
  <si>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</si>
  <si>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</si>
  <si>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</si>
  <si>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</si>
  <si>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</si>
  <si>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</si>
  <si>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</si>
  <si>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</si>
  <si>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</si>
  <si>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</si>
  <si>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</si>
  <si>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</si>
  <si>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</si>
  <si>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</si>
  <si>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</si>
  <si>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</si>
  <si>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</si>
  <si>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</si>
  <si>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</si>
  <si>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</si>
  <si>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</si>
  <si>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</si>
  <si>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</si>
  <si>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</si>
  <si>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</si>
  <si>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</si>
  <si>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</si>
  <si>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</si>
  <si>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</si>
  <si>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</si>
  <si>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</si>
  <si>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</si>
  <si>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</si>
  <si>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</si>
  <si>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</si>
  <si>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</si>
  <si>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</si>
  <si>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</si>
  <si>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</si>
  <si>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</si>
  <si>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</si>
  <si>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</si>
  <si>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</si>
  <si>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</si>
  <si>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</si>
  <si>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</si>
  <si>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</si>
  <si>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</si>
  <si>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</si>
  <si>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</si>
  <si>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</si>
  <si>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</si>
  <si>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</si>
  <si>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</si>
  <si>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</si>
  <si>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</si>
  <si>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</si>
  <si>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</si>
  <si>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</si>
  <si>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</si>
  <si>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</si>
  <si>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</si>
  <si>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</si>
  <si>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</si>
  <si>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</si>
  <si>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</si>
  <si>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</si>
  <si>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</si>
  <si>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</si>
  <si>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</si>
  <si>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</si>
  <si>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</si>
  <si>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</si>
  <si>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</si>
  <si>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</si>
  <si>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</si>
  <si>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</si>
  <si>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</si>
  <si>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</si>
  <si>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</si>
  <si>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</si>
  <si>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</si>
  <si>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</si>
  <si>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</si>
  <si>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</si>
  <si>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</si>
  <si>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</si>
  <si>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</si>
  <si>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</si>
  <si>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</si>
  <si>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</si>
  <si>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</si>
  <si>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</si>
  <si>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</si>
  <si>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</si>
  <si>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</si>
  <si>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</si>
  <si>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</si>
  <si>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</si>
  <si>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</si>
  <si>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</si>
  <si>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</si>
  <si>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</si>
  <si>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</si>
  <si>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</si>
  <si>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</si>
  <si>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</si>
  <si>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</si>
  <si>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</si>
  <si>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</si>
  <si>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</si>
  <si>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</si>
  <si>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</si>
  <si>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</si>
  <si>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</si>
  <si>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</si>
  <si>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</si>
  <si>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</si>
  <si>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</si>
  <si>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</si>
  <si>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</si>
  <si>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</si>
  <si>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</si>
  <si>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</si>
  <si>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</si>
  <si>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</si>
  <si>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</si>
  <si>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</si>
  <si>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</si>
  <si>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</si>
  <si>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</si>
  <si>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</si>
  <si>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</si>
  <si>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</si>
  <si>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</si>
  <si>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</si>
  <si>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</si>
  <si>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</si>
  <si>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</si>
  <si>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</si>
  <si>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</si>
  <si>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</si>
  <si>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</si>
  <si>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</si>
  <si>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</si>
  <si>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</si>
  <si>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</si>
  <si>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</si>
  <si>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</si>
  <si>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</si>
  <si>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</si>
  <si>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</si>
  <si>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</si>
  <si>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</si>
  <si>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</si>
  <si>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</si>
  <si>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</si>
  <si>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</si>
  <si>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</si>
  <si>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</si>
  <si>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</si>
  <si>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</si>
  <si>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</si>
  <si>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</si>
  <si>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</si>
  <si>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</si>
  <si>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</si>
  <si>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</si>
  <si>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</si>
  <si>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</si>
  <si>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</si>
  <si>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</si>
  <si>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</si>
  <si>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</si>
  <si>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</si>
  <si>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</si>
  <si>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</si>
  <si>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</si>
  <si>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</si>
  <si>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</si>
  <si>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</si>
  <si>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</si>
  <si>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</si>
  <si>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</si>
  <si>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</si>
  <si>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</si>
  <si>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</si>
  <si>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</si>
  <si>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</si>
  <si>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</si>
  <si>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</si>
  <si>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</si>
  <si>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</si>
  <si>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</si>
  <si>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</si>
  <si>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</si>
  <si>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</si>
  <si>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</si>
  <si>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</si>
  <si>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</si>
  <si>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</si>
  <si>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</si>
  <si>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</si>
  <si>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</si>
  <si>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</si>
  <si>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</si>
  <si>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</si>
  <si>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</si>
  <si>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</si>
  <si>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</si>
  <si>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</si>
  <si>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</si>
  <si>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</si>
  <si>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</si>
  <si>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</si>
  <si>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</si>
  <si>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</si>
  <si>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</si>
  <si>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</si>
  <si>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</si>
  <si>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</si>
  <si>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</si>
  <si>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</si>
  <si>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</si>
  <si>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</si>
  <si>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</si>
  <si>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</si>
  <si>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</si>
  <si>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</si>
  <si>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</si>
  <si>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</si>
  <si>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</si>
  <si>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</si>
  <si>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</si>
  <si>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</si>
  <si>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</si>
  <si>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</si>
  <si>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</si>
  <si>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</si>
  <si>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</si>
  <si>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</si>
  <si>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</si>
  <si>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</si>
  <si>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</si>
  <si>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</si>
  <si>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</si>
  <si>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</si>
  <si>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</si>
  <si>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</si>
  <si>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</si>
  <si>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</si>
  <si>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</si>
  <si>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</si>
  <si>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</si>
  <si>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</si>
  <si>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</si>
  <si>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</si>
  <si>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</si>
  <si>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</si>
  <si>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</si>
  <si>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</si>
  <si>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</si>
  <si>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</si>
  <si>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</si>
  <si>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</si>
  <si>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</si>
  <si>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</si>
  <si>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</si>
  <si>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</si>
  <si>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</si>
  <si>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</si>
  <si>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</si>
  <si>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</si>
  <si>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</si>
  <si>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</si>
  <si>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</si>
  <si>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</si>
  <si>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</si>
  <si>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</si>
  <si>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</si>
  <si>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</si>
  <si>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</si>
  <si>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</si>
  <si>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</si>
  <si>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</si>
  <si>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</si>
  <si>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</si>
  <si>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</si>
  <si>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</si>
  <si>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</si>
  <si>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</si>
  <si>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</si>
  <si>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</si>
  <si>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</si>
  <si>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</si>
  <si>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</si>
  <si>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</si>
  <si>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</si>
  <si>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</si>
  <si>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</si>
  <si>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</si>
  <si>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</si>
  <si>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</si>
  <si>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</si>
  <si>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</si>
  <si>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</si>
  <si>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</si>
  <si>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</si>
  <si>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</si>
  <si>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</si>
  <si>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</si>
  <si>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</si>
  <si>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</si>
  <si>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</si>
  <si>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</si>
  <si>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</si>
  <si>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</si>
  <si>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</si>
  <si>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</si>
  <si>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</si>
  <si>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</si>
  <si>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</si>
  <si>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</si>
  <si>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</si>
  <si>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</si>
  <si>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</si>
  <si>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</si>
  <si>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</si>
  <si>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</si>
  <si>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</si>
  <si>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</si>
  <si>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</si>
  <si>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</si>
  <si>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</si>
  <si>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</si>
  <si>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</si>
  <si>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</si>
  <si>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</si>
  <si>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</si>
  <si>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</si>
  <si>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</si>
  <si>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</si>
  <si>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</si>
  <si>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</si>
  <si>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</si>
  <si>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</si>
  <si>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</si>
  <si>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</si>
  <si>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</si>
  <si>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</si>
  <si>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</si>
  <si>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</si>
  <si>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</si>
  <si>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</si>
  <si>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</si>
  <si>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</si>
  <si>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</si>
  <si>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</si>
  <si>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</si>
  <si>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</si>
  <si>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</si>
  <si>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</si>
  <si>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</si>
  <si>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</si>
  <si>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</si>
  <si>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</si>
  <si>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</si>
  <si>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</si>
  <si>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</si>
  <si>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</si>
  <si>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</si>
  <si>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</si>
  <si>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</si>
  <si>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</si>
  <si>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</si>
  <si>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</si>
  <si>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</si>
  <si>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</si>
  <si>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</si>
  <si>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</si>
  <si>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</si>
  <si>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</si>
  <si>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</si>
  <si>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</si>
  <si>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</si>
  <si>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</si>
  <si>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</si>
  <si>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</si>
  <si>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</si>
  <si>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</si>
  <si>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</si>
  <si>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</si>
  <si>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</si>
  <si>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</si>
  <si>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</si>
  <si>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</si>
  <si>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</si>
  <si>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</si>
  <si>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</si>
  <si>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</si>
  <si>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</si>
  <si>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</si>
  <si>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</si>
  <si>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</si>
  <si>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</si>
  <si>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</si>
  <si>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</si>
  <si>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</si>
  <si>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</si>
  <si>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</si>
  <si>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</si>
  <si>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</si>
  <si>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</si>
  <si>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</si>
  <si>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</si>
  <si>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</si>
  <si>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</si>
  <si>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</si>
  <si>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</si>
  <si>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</si>
  <si>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</si>
  <si>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</si>
  <si>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</si>
  <si>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</si>
  <si>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</si>
  <si>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</si>
  <si>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</si>
  <si>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</si>
  <si>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</si>
  <si>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</si>
  <si>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</si>
  <si>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</si>
  <si>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</si>
  <si>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</si>
  <si>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</si>
  <si>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</si>
  <si>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</si>
  <si>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</si>
  <si>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</si>
  <si>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</si>
  <si>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</si>
  <si>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</si>
  <si>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</si>
  <si>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</si>
  <si>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</si>
  <si>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</si>
  <si>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</si>
  <si>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</si>
  <si>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</si>
  <si>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</si>
  <si>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</si>
  <si>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</si>
  <si>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</si>
  <si>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</si>
  <si>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</si>
  <si>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</si>
  <si>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</si>
  <si>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</si>
  <si>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</si>
  <si>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</si>
  <si>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</si>
  <si>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</si>
  <si>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</si>
  <si>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</si>
  <si>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</si>
  <si>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</si>
  <si>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</si>
  <si>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</si>
  <si>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</si>
  <si>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</si>
  <si>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</si>
  <si>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</si>
  <si>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</si>
  <si>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</si>
  <si>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</si>
  <si>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</si>
  <si>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</si>
  <si>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</si>
  <si>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</si>
  <si>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</si>
  <si>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</si>
  <si>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</si>
  <si>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</si>
  <si>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</si>
  <si>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</si>
  <si>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</si>
  <si>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</si>
  <si>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</si>
  <si>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</si>
  <si>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</si>
  <si>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</si>
  <si>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</si>
  <si>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</si>
  <si>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</si>
  <si>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</si>
  <si>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</si>
  <si>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</si>
  <si>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</si>
  <si>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</si>
  <si>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</si>
  <si>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</si>
  <si>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</si>
  <si>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</si>
  <si>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</si>
  <si>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</si>
  <si>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</si>
  <si>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</si>
  <si>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</si>
  <si>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</si>
  <si>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</si>
  <si>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</si>
  <si>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</si>
  <si>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</si>
  <si>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</si>
  <si>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</si>
  <si>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</si>
  <si>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</si>
  <si>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</si>
  <si>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</si>
  <si>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</si>
  <si>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</si>
  <si>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</si>
  <si>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</si>
  <si>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</si>
  <si>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</si>
  <si>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</si>
  <si>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</si>
  <si>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</si>
  <si>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</si>
  <si>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</si>
  <si>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</si>
  <si>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</si>
  <si>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</si>
  <si>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</si>
  <si>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</si>
  <si>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</si>
  <si>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</si>
  <si>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</si>
  <si>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</si>
  <si>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</si>
  <si>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</si>
  <si>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</si>
  <si>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</si>
  <si>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</si>
  <si>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</si>
  <si>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</si>
  <si>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</si>
  <si>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</si>
  <si>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</si>
  <si>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</si>
  <si>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</si>
  <si>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</si>
  <si>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</si>
  <si>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</si>
  <si>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</si>
  <si>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</si>
  <si>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</si>
  <si>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</si>
  <si>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</si>
  <si>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</si>
  <si>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</si>
  <si>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</si>
  <si>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</si>
  <si>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</si>
  <si>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</si>
  <si>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</si>
  <si>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</si>
  <si>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</si>
  <si>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</si>
  <si>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</si>
  <si>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</si>
  <si>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</si>
  <si>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</si>
  <si>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</si>
  <si>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</si>
  <si>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</si>
  <si>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</si>
  <si>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</si>
  <si>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</si>
  <si>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</si>
  <si>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</si>
  <si>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</si>
  <si>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</si>
  <si>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</si>
  <si>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</si>
  <si>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</si>
  <si>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</si>
  <si>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</si>
  <si>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</si>
  <si>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</si>
  <si>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</si>
  <si>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</si>
  <si>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</si>
  <si>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</si>
  <si>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</si>
  <si>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</si>
  <si>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</si>
  <si>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</si>
  <si>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</si>
  <si>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</si>
  <si>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</si>
  <si>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</si>
  <si>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</si>
  <si>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</si>
  <si>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</si>
  <si>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</si>
  <si>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</si>
  <si>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</si>
  <si>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</si>
  <si>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</si>
  <si>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</si>
  <si>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</si>
  <si>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</si>
  <si>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</si>
  <si>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</si>
  <si>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</si>
  <si>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</si>
  <si>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</si>
  <si>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</si>
  <si>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</si>
  <si>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</si>
  <si>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</si>
  <si>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</si>
  <si>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</si>
  <si>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</si>
  <si>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</si>
  <si>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</si>
  <si>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</si>
  <si>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</si>
  <si>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</si>
  <si>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</si>
  <si>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</si>
  <si>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</si>
  <si>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</si>
  <si>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</si>
  <si>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</si>
  <si>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</si>
  <si>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</si>
  <si>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</si>
  <si>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</si>
  <si>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</si>
  <si>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</si>
  <si>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</si>
  <si>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</si>
  <si>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</si>
  <si>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</si>
  <si>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</si>
  <si>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</si>
  <si>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</si>
  <si>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</si>
  <si>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</si>
  <si>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</si>
  <si>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</si>
  <si>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</si>
  <si>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</si>
  <si>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</si>
  <si>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</si>
  <si>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</si>
  <si>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</si>
  <si>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</si>
  <si>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</si>
  <si>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</si>
  <si>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</si>
  <si>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</si>
  <si>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</si>
  <si>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</si>
  <si>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</si>
  <si>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</si>
  <si>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</si>
  <si>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</si>
  <si>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</si>
  <si>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</si>
  <si>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</si>
  <si>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</si>
  <si>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</si>
  <si>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</si>
  <si>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</si>
  <si>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</si>
  <si>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</si>
  <si>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</si>
  <si>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</si>
  <si>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</si>
  <si>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</si>
  <si>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</si>
  <si>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</si>
  <si>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</si>
  <si>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</si>
  <si>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</si>
  <si>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</si>
  <si>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</si>
  <si>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</si>
  <si>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</si>
  <si>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</si>
  <si>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</si>
  <si>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</si>
  <si>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</si>
  <si>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</si>
  <si>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</si>
  <si>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</si>
  <si>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</si>
  <si>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</si>
  <si>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</si>
  <si>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</si>
  <si>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</si>
  <si>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</si>
  <si>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</si>
  <si>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</si>
  <si>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</si>
  <si>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</si>
  <si>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</si>
  <si>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</si>
  <si>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</si>
  <si>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</si>
  <si>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</si>
  <si>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</si>
  <si>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</si>
  <si>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</si>
  <si>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</si>
  <si>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</si>
  <si>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</si>
  <si>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</si>
  <si>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</si>
  <si>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</si>
  <si>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</si>
  <si>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</si>
  <si>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</si>
  <si>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</si>
  <si>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</si>
  <si>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</si>
  <si>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</si>
  <si>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</si>
  <si>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</si>
  <si>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</si>
  <si>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</si>
  <si>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</si>
  <si>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</si>
  <si>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</si>
  <si>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</si>
  <si>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</si>
  <si>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</si>
  <si>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</si>
  <si>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</si>
  <si>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</si>
  <si>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</si>
  <si>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</si>
  <si>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</si>
  <si>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</si>
  <si>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</si>
  <si>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</si>
  <si>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</si>
  <si>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</si>
  <si>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</si>
  <si>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</si>
  <si>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</si>
  <si>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</si>
  <si>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</si>
  <si>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</si>
  <si>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</si>
  <si>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</si>
  <si>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</si>
  <si>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</si>
  <si>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</si>
  <si>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</si>
  <si>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</si>
  <si>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</si>
  <si>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</si>
  <si>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</si>
  <si>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</si>
  <si>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</si>
  <si>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</si>
  <si>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</si>
  <si>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</si>
  <si>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</si>
  <si>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</si>
  <si>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</si>
  <si>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</si>
  <si>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</si>
  <si>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</si>
  <si>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</si>
  <si>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</si>
  <si>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</si>
  <si>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</si>
  <si>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</si>
  <si>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</si>
  <si>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</si>
  <si>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</si>
  <si>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</si>
  <si>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</si>
  <si>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</si>
  <si>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</si>
  <si>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</si>
  <si>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</si>
  <si>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</si>
  <si>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</si>
  <si>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</si>
  <si>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</si>
  <si>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</si>
  <si>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</si>
  <si>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</si>
  <si>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</si>
  <si>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</si>
  <si>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</si>
  <si>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</si>
  <si>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</si>
  <si>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</si>
  <si>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</si>
  <si>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</si>
  <si>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</si>
  <si>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</si>
  <si>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</si>
  <si>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</si>
  <si>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</si>
  <si>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</si>
  <si>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</si>
  <si>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</si>
  <si>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</si>
  <si>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</si>
  <si>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</si>
  <si>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</si>
  <si>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</si>
  <si>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</si>
  <si>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</si>
  <si>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</si>
  <si>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</si>
  <si>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</si>
  <si>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</si>
  <si>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</si>
  <si>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</si>
  <si>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</si>
  <si>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</si>
  <si>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</si>
  <si>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</si>
  <si>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</si>
  <si>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</si>
  <si>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</si>
  <si>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</si>
  <si>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</si>
  <si>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</si>
  <si>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</si>
  <si>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</si>
  <si>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</si>
  <si>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</si>
  <si>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</si>
  <si>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</si>
  <si>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</si>
  <si>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</si>
  <si>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</si>
  <si>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</si>
  <si>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</si>
  <si>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</si>
  <si>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</si>
  <si>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</si>
  <si>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</si>
  <si>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</si>
  <si>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</si>
  <si>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</si>
  <si>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</si>
  <si>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</si>
  <si>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</si>
  <si>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</si>
  <si>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</si>
  <si>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</si>
  <si>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</si>
  <si>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</si>
  <si>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</si>
  <si>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</si>
  <si>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</si>
  <si>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</si>
  <si>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</si>
  <si>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</si>
  <si>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</si>
  <si>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</si>
  <si>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</si>
  <si>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</si>
  <si>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</si>
  <si>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</si>
  <si>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</si>
  <si>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</si>
  <si>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</si>
  <si>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</si>
  <si>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</si>
  <si>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</si>
  <si>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</si>
  <si>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</si>
  <si>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</si>
  <si>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</si>
  <si>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</si>
  <si>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</si>
  <si>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</si>
  <si>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</si>
  <si>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</si>
  <si>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</si>
  <si>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</si>
  <si>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</si>
  <si>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</si>
  <si>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</si>
  <si>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</si>
  <si>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</si>
  <si>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</si>
  <si>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</si>
  <si>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</si>
  <si>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</si>
  <si>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</si>
  <si>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</si>
  <si>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</si>
  <si>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</si>
  <si>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</si>
  <si>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</si>
  <si>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</si>
  <si>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</si>
  <si>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</si>
  <si>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</si>
  <si>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</si>
  <si>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</si>
  <si>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</si>
  <si>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</si>
  <si>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</si>
  <si>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</si>
  <si>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</si>
  <si>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</si>
  <si>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</si>
  <si>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</si>
  <si>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</si>
  <si>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</si>
  <si>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</si>
  <si>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</si>
  <si>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</si>
  <si>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</si>
  <si>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</si>
  <si>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</si>
  <si>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</si>
  <si>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</si>
  <si>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</si>
  <si>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</si>
  <si>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</si>
  <si>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</si>
  <si>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</si>
  <si>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</si>
  <si>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</si>
  <si>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</si>
  <si>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</si>
  <si>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</si>
  <si>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</si>
  <si>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</si>
  <si>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</si>
  <si>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</si>
  <si>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</si>
  <si>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</si>
  <si>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</si>
  <si>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</si>
  <si>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</si>
  <si>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</si>
  <si>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</si>
  <si>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</si>
  <si>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</si>
  <si>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</si>
  <si>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</si>
  <si>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</si>
  <si>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</si>
  <si>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</si>
  <si>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</si>
  <si>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</si>
  <si>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</si>
  <si>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</si>
  <si>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</si>
  <si>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</si>
  <si>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</si>
  <si>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</si>
  <si>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</si>
  <si>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</si>
  <si>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</si>
  <si>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</si>
  <si>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</si>
  <si>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</si>
  <si>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</si>
  <si>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</si>
  <si>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</si>
  <si>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</si>
  <si>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</si>
  <si>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</si>
  <si>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</si>
  <si>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</si>
  <si>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</si>
  <si>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</si>
  <si>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</si>
  <si>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</si>
  <si>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</si>
  <si>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</si>
  <si>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</si>
  <si>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</si>
  <si>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</si>
  <si>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</si>
  <si>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</si>
  <si>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</si>
  <si>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</si>
  <si>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</si>
  <si>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</si>
  <si>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</si>
  <si>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</si>
  <si>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</si>
  <si>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</si>
  <si>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</si>
  <si>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</si>
  <si>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</si>
  <si>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</si>
  <si>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</si>
  <si>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</si>
  <si>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</si>
  <si>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</si>
  <si>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</si>
  <si>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</si>
  <si>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</si>
  <si>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</si>
  <si>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</si>
  <si>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</si>
  <si>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</si>
  <si>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</si>
  <si>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</si>
  <si>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</si>
  <si>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</si>
  <si>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</si>
  <si>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</si>
  <si>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</si>
  <si>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</si>
  <si>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</si>
  <si>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</si>
  <si>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</si>
  <si>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</si>
  <si>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</si>
  <si>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</si>
  <si>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</si>
  <si>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</si>
  <si>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</si>
  <si>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</si>
  <si>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</si>
  <si>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</si>
  <si>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</si>
  <si>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</si>
  <si>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</si>
  <si>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</si>
  <si>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</si>
  <si>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</si>
  <si>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</si>
  <si>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</si>
  <si>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</si>
  <si>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</si>
  <si>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</si>
  <si>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</si>
  <si>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</si>
  <si>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</si>
  <si>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</si>
  <si>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</si>
  <si>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</si>
  <si>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</si>
  <si>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</si>
  <si>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</si>
  <si>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</si>
  <si>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</si>
  <si>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</si>
  <si>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</si>
  <si>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</si>
  <si>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</si>
  <si>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</si>
  <si>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</si>
  <si>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</si>
  <si>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</si>
  <si>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</si>
  <si>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</si>
  <si>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</si>
  <si>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</si>
  <si>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</si>
  <si>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</si>
  <si>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</si>
  <si>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</si>
  <si>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</si>
  <si>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</si>
  <si>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</si>
  <si>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</si>
  <si>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</si>
  <si>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</si>
  <si>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</si>
  <si>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</si>
  <si>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</si>
  <si>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</si>
  <si>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</si>
  <si>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</si>
  <si>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</si>
  <si>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</si>
  <si>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</si>
  <si>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</si>
  <si>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</si>
  <si>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</si>
  <si>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</si>
  <si>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</si>
  <si>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</si>
  <si>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</si>
  <si>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</si>
  <si>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</si>
  <si>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</si>
  <si>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</si>
  <si>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</si>
  <si>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</si>
  <si>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</si>
  <si>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</si>
  <si>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</si>
  <si>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</si>
  <si>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</si>
  <si>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</si>
  <si>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</si>
  <si>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</si>
  <si>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</si>
  <si>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</si>
  <si>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</si>
  <si>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</si>
  <si>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</si>
  <si>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</si>
  <si>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</si>
  <si>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</si>
  <si>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</si>
  <si>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</si>
  <si>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</si>
  <si>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</si>
  <si>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</si>
  <si>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</si>
  <si>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</si>
  <si>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</si>
  <si>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</si>
  <si>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</si>
  <si>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</si>
  <si>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</si>
  <si>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</si>
  <si>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</si>
  <si>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</si>
  <si>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</si>
  <si>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</si>
  <si>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</si>
  <si>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</si>
  <si>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</si>
  <si>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</si>
  <si>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</si>
  <si>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</si>
  <si>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</si>
  <si>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</si>
  <si>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</si>
  <si>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</si>
  <si>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</si>
  <si>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</si>
  <si>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</si>
  <si>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</si>
  <si>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</si>
  <si>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</si>
  <si>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</si>
  <si>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</si>
  <si>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</si>
  <si>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</si>
  <si>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</si>
  <si>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</si>
  <si>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</si>
  <si>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</si>
  <si>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</si>
  <si>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</si>
  <si>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</si>
  <si>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</si>
  <si>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</si>
  <si>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</si>
  <si>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</si>
  <si>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</si>
  <si>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</si>
  <si>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</si>
  <si>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</si>
  <si>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</si>
  <si>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</si>
  <si>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</si>
  <si>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</si>
  <si>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</si>
  <si>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</si>
  <si>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</si>
  <si>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</si>
  <si>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</si>
  <si>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</si>
  <si>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</si>
  <si>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</si>
  <si>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</si>
  <si>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</si>
  <si>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</si>
  <si>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</si>
  <si>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</si>
  <si>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</si>
  <si>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</si>
  <si>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</si>
  <si>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</si>
  <si>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</si>
  <si>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</si>
  <si>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</si>
  <si>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</si>
  <si>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</si>
  <si>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</si>
  <si>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</si>
  <si>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</si>
  <si>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</si>
  <si>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</si>
  <si>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</si>
  <si>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</si>
  <si>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</si>
  <si>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</si>
  <si>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</si>
  <si>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</si>
  <si>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</si>
  <si>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</si>
  <si>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</si>
  <si>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</si>
  <si>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</si>
  <si>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</si>
  <si>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</si>
  <si>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</si>
  <si>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</si>
  <si>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</si>
  <si>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</si>
  <si>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</si>
  <si>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</si>
  <si>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</si>
  <si>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</si>
  <si>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</si>
  <si>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</si>
  <si>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</si>
  <si>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</si>
  <si>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</si>
  <si>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</si>
  <si>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</si>
  <si>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</si>
  <si>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</si>
  <si>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</si>
  <si>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</si>
  <si>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</si>
  <si>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</si>
  <si>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</si>
  <si>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</si>
  <si>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</si>
  <si>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</si>
  <si>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</si>
  <si>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</si>
  <si>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</si>
  <si>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</si>
  <si>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</si>
  <si>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</si>
  <si>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</si>
  <si>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</si>
  <si>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</si>
  <si>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</si>
  <si>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</si>
  <si>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</si>
  <si>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</si>
  <si>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</si>
  <si>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</si>
  <si>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</si>
  <si>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</si>
  <si>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</si>
  <si>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</si>
  <si>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</si>
  <si>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</si>
  <si>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</si>
  <si>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</si>
  <si>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</si>
  <si>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</si>
  <si>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</si>
  <si>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</si>
  <si>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</si>
  <si>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</si>
  <si>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</si>
  <si>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</si>
  <si>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</si>
  <si>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</si>
  <si>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</si>
  <si>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</si>
  <si>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</si>
  <si>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</si>
  <si>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</si>
  <si>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</si>
  <si>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</si>
  <si>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</si>
  <si>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</si>
  <si>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</si>
  <si>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</si>
  <si>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</si>
  <si>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</si>
  <si>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</si>
  <si>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</si>
  <si>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</si>
  <si>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</si>
  <si>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</si>
  <si>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</si>
  <si>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</si>
  <si>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</si>
  <si>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</si>
  <si>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</si>
  <si>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</si>
  <si>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</si>
  <si>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</si>
  <si>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</si>
  <si>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</si>
  <si>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</si>
  <si>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</si>
  <si>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</si>
  <si>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</si>
  <si>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</si>
  <si>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</si>
  <si>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</si>
  <si>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</si>
  <si>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</si>
  <si>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</si>
  <si>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</si>
  <si>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</si>
  <si>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</si>
  <si>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</si>
  <si>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</si>
  <si>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</si>
  <si>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</si>
  <si>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</si>
  <si>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</si>
  <si>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</si>
  <si>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</si>
  <si>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</si>
  <si>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</si>
  <si>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</si>
  <si>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</si>
  <si>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</si>
  <si>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</si>
  <si>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</si>
  <si>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</si>
  <si>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</si>
  <si>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</si>
  <si>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</si>
  <si>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</si>
  <si>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</si>
  <si>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</si>
  <si>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</si>
  <si>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</si>
  <si>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</si>
  <si>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</si>
  <si>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</si>
  <si>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</si>
  <si>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</si>
  <si>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</si>
  <si>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</si>
  <si>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</si>
  <si>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</si>
  <si>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</si>
  <si>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</si>
  <si>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</si>
  <si>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</si>
  <si>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</si>
  <si>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</si>
  <si>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</si>
  <si>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</si>
  <si>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</si>
  <si>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</si>
  <si>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</si>
  <si>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</si>
  <si>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</si>
  <si>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</si>
  <si>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</si>
  <si>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</si>
  <si>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</si>
  <si>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</si>
  <si>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</si>
  <si>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</si>
  <si>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</si>
  <si>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</si>
  <si>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</si>
  <si>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</si>
  <si>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</si>
  <si>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</si>
  <si>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</si>
  <si>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</si>
  <si>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</si>
  <si>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</si>
  <si>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</si>
  <si>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</si>
  <si>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</si>
  <si>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</si>
  <si>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</si>
  <si>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</si>
  <si>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</si>
  <si>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</si>
  <si>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</si>
  <si>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</si>
  <si>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</si>
  <si>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</si>
  <si>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</si>
  <si>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</si>
  <si>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</si>
  <si>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</si>
  <si>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</si>
  <si>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</si>
  <si>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</si>
  <si>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</si>
  <si>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</si>
  <si>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</si>
  <si>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</si>
  <si>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</si>
  <si>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</si>
  <si>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</si>
  <si>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</si>
  <si>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</si>
  <si>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</si>
  <si>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</si>
  <si>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</si>
  <si>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</si>
  <si>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</si>
  <si>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</si>
  <si>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</si>
  <si>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</si>
  <si>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</si>
  <si>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</si>
  <si>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</si>
  <si>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</si>
  <si>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</si>
  <si>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</si>
  <si>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</si>
  <si>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</si>
  <si>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</si>
  <si>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</si>
  <si>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</si>
  <si>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</si>
  <si>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</si>
  <si>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</si>
  <si>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</si>
  <si>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</si>
  <si>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</si>
  <si>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</si>
  <si>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</si>
  <si>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</si>
  <si>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</si>
  <si>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</si>
  <si>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</si>
  <si>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</si>
  <si>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</si>
  <si>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</si>
  <si>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</si>
  <si>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</si>
  <si>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</si>
  <si>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</si>
  <si>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</si>
  <si>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</si>
  <si>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</si>
  <si>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</si>
  <si>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</si>
  <si>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</si>
  <si>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</si>
  <si>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</si>
  <si>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</si>
  <si>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</si>
  <si>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</si>
  <si>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</si>
  <si>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</si>
  <si>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</si>
  <si>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</si>
  <si>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</si>
  <si>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</si>
  <si>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</si>
  <si>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</si>
  <si>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</si>
  <si>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</si>
  <si>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</si>
  <si>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</si>
  <si>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</si>
  <si>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</si>
  <si>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</si>
  <si>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</si>
  <si>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</si>
  <si>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</si>
  <si>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</si>
  <si>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</si>
  <si>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</si>
  <si>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</si>
  <si>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</si>
  <si>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</si>
  <si>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</si>
  <si>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</si>
  <si>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</si>
  <si>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</si>
  <si>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</si>
  <si>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</si>
  <si>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</si>
  <si>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</si>
  <si>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</si>
  <si>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</si>
  <si>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</si>
  <si>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</si>
  <si>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</si>
  <si>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</si>
  <si>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</si>
  <si>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</si>
  <si>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</si>
  <si>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</si>
  <si>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</si>
  <si>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</si>
  <si>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</si>
  <si>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</si>
  <si>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</si>
  <si>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</si>
  <si>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</si>
  <si>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</si>
  <si>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</si>
  <si>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</si>
  <si>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</si>
  <si>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</si>
  <si>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</si>
  <si>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</si>
  <si>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</si>
  <si>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</si>
  <si>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</si>
  <si>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</si>
  <si>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</si>
  <si>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</si>
  <si>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</si>
  <si>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</si>
  <si>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</si>
  <si>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</si>
  <si>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</si>
  <si>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</si>
  <si>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</si>
  <si>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</si>
  <si>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</si>
  <si>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</si>
  <si>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</si>
  <si>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</si>
  <si>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</si>
  <si>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</si>
  <si>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</si>
  <si>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</si>
  <si>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</si>
  <si>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</si>
  <si>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</si>
  <si>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</si>
  <si>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</si>
  <si>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</si>
  <si>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</si>
  <si>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</si>
  <si>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</si>
  <si>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</si>
  <si>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</si>
  <si>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</si>
  <si>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</si>
  <si>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</si>
  <si>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</si>
  <si>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</si>
  <si>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</si>
  <si>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</si>
  <si>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</si>
  <si>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</si>
  <si>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</si>
  <si>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</si>
  <si>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</si>
  <si>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</si>
  <si>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</si>
  <si>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</si>
  <si>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</si>
  <si>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</si>
  <si>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</si>
  <si>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</si>
  <si>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</si>
  <si>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</si>
  <si>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</si>
  <si>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</si>
  <si>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</si>
  <si>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</si>
  <si>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</si>
  <si>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</si>
  <si>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</si>
  <si>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</si>
  <si>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</si>
  <si>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</si>
  <si>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</si>
  <si>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</si>
  <si>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</si>
  <si>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</si>
  <si>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</si>
  <si>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</si>
  <si>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</si>
  <si>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</si>
  <si>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</si>
  <si>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</si>
  <si>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</si>
  <si>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</si>
  <si>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</si>
  <si>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</si>
  <si>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</si>
  <si>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</si>
  <si>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</si>
  <si>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</si>
  <si>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</si>
  <si>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</si>
  <si>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</si>
  <si>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</si>
  <si>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</si>
  <si>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</si>
  <si>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</si>
  <si>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</si>
  <si>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</si>
  <si>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</si>
  <si>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</si>
  <si>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</si>
  <si>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</si>
  <si>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</si>
  <si>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</si>
  <si>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</si>
  <si>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</si>
  <si>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</si>
  <si>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</si>
  <si>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</si>
  <si>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</si>
  <si>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</si>
  <si>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</si>
  <si>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</si>
  <si>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</si>
  <si>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</si>
  <si>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</si>
  <si>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</si>
  <si>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</si>
  <si>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</si>
  <si>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</si>
  <si>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</si>
  <si>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</si>
  <si>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</si>
  <si>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</si>
  <si>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</si>
  <si>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</si>
  <si>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</si>
  <si>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</si>
  <si>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</si>
  <si>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</si>
  <si>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</si>
  <si>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</si>
  <si>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</si>
  <si>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</si>
  <si>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</si>
  <si>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</si>
  <si>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</si>
  <si>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</si>
  <si>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</si>
  <si>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</si>
  <si>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</si>
  <si>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</si>
  <si>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</si>
  <si>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</si>
  <si>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</si>
  <si>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</si>
  <si>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</si>
  <si>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</si>
  <si>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</si>
  <si>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</si>
  <si>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</si>
  <si>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</si>
  <si>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</si>
  <si>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</si>
  <si>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</si>
  <si>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</si>
  <si>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</si>
  <si>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</si>
  <si>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</si>
  <si>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</si>
  <si>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</si>
  <si>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</si>
  <si>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</si>
  <si>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</si>
  <si>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</si>
  <si>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</si>
  <si>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</si>
  <si>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</si>
  <si>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</si>
  <si>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</si>
  <si>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</si>
  <si>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</si>
  <si>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</si>
  <si>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</si>
  <si>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</si>
  <si>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</si>
  <si>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</si>
  <si>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</si>
  <si>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</si>
  <si>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</si>
  <si>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</si>
  <si>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</si>
  <si>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</si>
  <si>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</si>
  <si>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</si>
  <si>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</si>
  <si>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</si>
  <si>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</si>
  <si>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</si>
  <si>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</si>
  <si>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</si>
  <si>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</si>
  <si>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</si>
  <si>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</si>
  <si>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</si>
  <si>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</si>
  <si>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</si>
  <si>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</si>
  <si>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</si>
  <si>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</si>
  <si>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</si>
  <si>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</si>
  <si>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</si>
  <si>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</si>
  <si>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</si>
  <si>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</si>
  <si>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</si>
  <si>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</si>
  <si>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</si>
  <si>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</si>
  <si>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</si>
  <si>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</si>
  <si>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</si>
  <si>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</si>
  <si>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</si>
  <si>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</si>
  <si>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</si>
  <si>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</si>
  <si>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</si>
  <si>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</si>
  <si>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</si>
  <si>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</si>
  <si>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</si>
  <si>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</si>
  <si>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</si>
  <si>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</si>
  <si>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</si>
  <si>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</si>
  <si>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</si>
  <si>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</si>
  <si>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</si>
  <si>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</si>
  <si>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</si>
  <si>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</si>
  <si>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</si>
  <si>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</si>
  <si>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</si>
  <si>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</si>
  <si>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</si>
  <si>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</si>
  <si>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</si>
  <si>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</si>
  <si>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</si>
  <si>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</si>
  <si>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</si>
  <si>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</si>
  <si>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</si>
  <si>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</si>
  <si>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</si>
  <si>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</si>
  <si>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</si>
  <si>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</si>
  <si>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</si>
  <si>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</si>
  <si>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</si>
  <si>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</si>
  <si>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</si>
  <si>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</si>
  <si>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</si>
  <si>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</si>
  <si>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</si>
  <si>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</si>
  <si>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</si>
  <si>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</si>
  <si>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</si>
  <si>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</si>
  <si>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</si>
  <si>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</si>
  <si>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</si>
  <si>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</si>
  <si>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</si>
  <si>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</si>
  <si>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</si>
  <si>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</si>
  <si>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</si>
  <si>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</si>
  <si>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</si>
  <si>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</si>
  <si>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</si>
  <si>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</si>
  <si>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</si>
  <si>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</si>
  <si>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</si>
  <si>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</si>
  <si>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</si>
  <si>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</si>
  <si>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</si>
  <si>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</si>
  <si>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</si>
  <si>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</si>
  <si>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</si>
  <si>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</si>
  <si>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</si>
  <si>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</si>
  <si>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</si>
  <si>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</si>
  <si>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</si>
  <si>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</si>
  <si>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</si>
  <si>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</si>
  <si>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</si>
  <si>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</si>
  <si>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</si>
  <si>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</si>
  <si>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</si>
  <si>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</si>
  <si>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</si>
  <si>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</si>
  <si>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</si>
  <si>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</si>
  <si>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</si>
  <si>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</si>
  <si>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</si>
  <si>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</si>
  <si>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</si>
  <si>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</si>
  <si>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</si>
  <si>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</si>
  <si>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</si>
  <si>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</si>
  <si>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</si>
  <si>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</si>
  <si>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</si>
  <si>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</si>
  <si>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</si>
  <si>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</si>
  <si>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</si>
  <si>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</si>
  <si>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</si>
  <si>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</si>
  <si>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</si>
  <si>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</si>
  <si>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</si>
  <si>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</si>
  <si>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</si>
  <si>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</si>
  <si>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</si>
  <si>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</si>
  <si>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</si>
  <si>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</si>
  <si>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</si>
  <si>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</si>
  <si>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</si>
  <si>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</si>
  <si>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</si>
  <si>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</si>
  <si>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</si>
  <si>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</si>
  <si>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</si>
  <si>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</si>
  <si>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</si>
  <si>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</si>
  <si>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</si>
  <si>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</si>
  <si>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</si>
  <si>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</si>
  <si>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</si>
  <si>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</si>
  <si>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</si>
  <si>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</si>
  <si>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</si>
  <si>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</si>
  <si>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</si>
  <si>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</si>
  <si>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</si>
  <si>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</si>
  <si>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</si>
  <si>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</si>
  <si>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</si>
  <si>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</si>
  <si>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</si>
  <si>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</si>
  <si>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</si>
  <si>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</si>
  <si>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</si>
  <si>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</si>
  <si>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</si>
  <si>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</si>
  <si>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</si>
  <si>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</si>
  <si>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</si>
  <si>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</si>
  <si>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</si>
  <si>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</si>
  <si>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</si>
  <si>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</si>
  <si>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</si>
  <si>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</si>
  <si>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</si>
  <si>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</si>
  <si>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</si>
  <si>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</si>
  <si>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</si>
  <si>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</si>
  <si>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</si>
  <si>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</si>
  <si>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</si>
  <si>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</si>
  <si>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</si>
  <si>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</si>
  <si>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</si>
  <si>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</si>
  <si>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</si>
  <si>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</si>
  <si>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</si>
  <si>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</si>
  <si>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</si>
  <si>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</si>
  <si>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</si>
  <si>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</si>
  <si>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</si>
  <si>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</si>
  <si>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</si>
  <si>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</si>
  <si>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</si>
  <si>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</si>
  <si>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</si>
  <si>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</si>
  <si>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</si>
  <si>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</si>
  <si>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</si>
  <si>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</si>
  <si>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</si>
  <si>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</si>
  <si>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</si>
  <si>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</si>
  <si>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</si>
  <si>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</si>
  <si>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</si>
  <si>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</si>
  <si>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</si>
  <si>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</si>
  <si>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</si>
  <si>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</si>
  <si>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</si>
  <si>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</si>
  <si>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</si>
  <si>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</si>
  <si>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</si>
  <si>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</si>
  <si>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</si>
  <si>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</si>
  <si>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</si>
  <si>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</si>
  <si>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</si>
  <si>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</si>
  <si>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</si>
  <si>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</si>
  <si>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</si>
  <si>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</si>
  <si>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</si>
  <si>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</si>
  <si>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</si>
  <si>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</si>
  <si>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</si>
  <si>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</si>
  <si>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</si>
  <si>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</si>
  <si>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</si>
  <si>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</si>
  <si>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</si>
  <si>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</si>
  <si>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</si>
  <si>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</si>
  <si>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</si>
  <si>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</si>
  <si>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</si>
  <si>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</si>
  <si>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</si>
  <si>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</si>
  <si>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</si>
  <si>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</si>
  <si>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</si>
  <si>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</si>
  <si>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</si>
  <si>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</si>
  <si>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</si>
  <si>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</si>
  <si>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</si>
  <si>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</si>
  <si>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</si>
  <si>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</si>
  <si>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</si>
  <si>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</si>
  <si>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</si>
  <si>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</si>
  <si>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</si>
  <si>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</si>
  <si>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</si>
  <si>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</si>
  <si>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</si>
  <si>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</si>
  <si>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</si>
  <si>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</si>
  <si>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</si>
  <si>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</si>
  <si>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</si>
  <si>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</si>
  <si>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</si>
  <si>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</si>
  <si>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</si>
  <si>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</si>
  <si>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</si>
  <si>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</si>
  <si>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</si>
  <si>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</si>
  <si>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</si>
  <si>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</si>
  <si>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</si>
  <si>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</si>
  <si>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</si>
  <si>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</si>
  <si>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</si>
  <si>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</si>
  <si>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</si>
  <si>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</si>
  <si>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</si>
  <si>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</si>
  <si>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</si>
  <si>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</si>
  <si>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</si>
  <si>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</si>
  <si>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</si>
  <si>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</si>
  <si>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</si>
  <si>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</si>
  <si>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</si>
  <si>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</si>
  <si>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</si>
  <si>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</si>
  <si>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</si>
  <si>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</si>
  <si>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</si>
  <si>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</si>
  <si>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</si>
  <si>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</si>
  <si>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</si>
  <si>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</si>
  <si>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</si>
  <si>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</si>
  <si>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</si>
  <si>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</si>
  <si>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</si>
  <si>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</si>
  <si>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</si>
  <si>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</si>
  <si>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</si>
  <si>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</si>
  <si>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</si>
  <si>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</si>
  <si>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</si>
  <si>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</si>
  <si>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</si>
  <si>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</si>
  <si>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</si>
  <si>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</si>
  <si>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</si>
  <si>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</si>
  <si>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</si>
  <si>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</si>
  <si>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</si>
  <si>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</si>
  <si>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</si>
  <si>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</si>
  <si>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</si>
  <si>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</si>
  <si>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</si>
  <si>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</si>
  <si>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</si>
  <si>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</si>
  <si>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</si>
  <si>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</si>
  <si>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</si>
  <si>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</si>
  <si>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</si>
  <si>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</si>
  <si>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</si>
  <si>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</si>
  <si>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</si>
  <si>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</si>
  <si>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</si>
  <si>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</si>
  <si>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</si>
  <si>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</si>
  <si>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</si>
  <si>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</si>
  <si>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</si>
  <si>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</si>
  <si>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</si>
  <si>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</si>
  <si>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</si>
  <si>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</si>
  <si>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</si>
  <si>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</si>
  <si>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</si>
  <si>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</si>
  <si>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</si>
  <si>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</si>
  <si>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</si>
  <si>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</si>
  <si>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</si>
  <si>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</si>
  <si>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</si>
  <si>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</si>
  <si>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</si>
  <si>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</si>
  <si>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</si>
  <si>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</si>
  <si>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</si>
  <si>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</si>
  <si>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</si>
  <si>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</si>
  <si>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</si>
  <si>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</si>
  <si>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</si>
  <si>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</si>
  <si>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</si>
  <si>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</si>
  <si>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</si>
  <si>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</si>
  <si>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</si>
  <si>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</si>
  <si>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</si>
  <si>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</si>
  <si>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</si>
  <si>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</si>
  <si>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</si>
  <si>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</si>
  <si>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</si>
  <si>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</si>
  <si>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</si>
  <si>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</si>
  <si>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</si>
  <si>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</si>
  <si>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</si>
  <si>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</si>
  <si>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</si>
  <si>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</si>
  <si>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</si>
  <si>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</si>
  <si>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</si>
  <si>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</si>
  <si>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</si>
  <si>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</si>
  <si>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</si>
  <si>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</si>
  <si>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</si>
  <si>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</si>
  <si>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</si>
  <si>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</si>
  <si>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</si>
  <si>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</si>
  <si>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</si>
  <si>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</si>
  <si>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</si>
  <si>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</si>
  <si>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</si>
  <si>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</si>
  <si>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</si>
  <si>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</si>
  <si>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</si>
  <si>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</si>
  <si>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</si>
  <si>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</si>
  <si>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</si>
  <si>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</si>
  <si>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</si>
  <si>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</si>
  <si>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</si>
  <si>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</si>
  <si>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</si>
  <si>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</si>
  <si>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</si>
  <si>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</si>
  <si>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</si>
  <si>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</si>
  <si>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</si>
  <si>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</si>
  <si>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</si>
  <si>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</si>
  <si>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</si>
  <si>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</si>
  <si>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</si>
  <si>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</si>
  <si>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</si>
  <si>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</si>
  <si>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</si>
  <si>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</si>
  <si>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</si>
  <si>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</si>
  <si>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</si>
  <si>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</si>
  <si>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</si>
  <si>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</si>
  <si>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</si>
  <si>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</si>
  <si>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</si>
  <si>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</si>
  <si>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</si>
  <si>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</si>
  <si>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</si>
  <si>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</si>
  <si>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</si>
  <si>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</si>
  <si>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</si>
  <si>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</si>
  <si>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</si>
  <si>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</si>
  <si>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</si>
  <si>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</si>
  <si>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</si>
  <si>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</si>
  <si>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</si>
  <si>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</si>
  <si>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</si>
  <si>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</si>
  <si>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</si>
  <si>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</si>
  <si>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</si>
  <si>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</si>
  <si>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</si>
  <si>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</si>
  <si>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</si>
  <si>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</si>
  <si>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</si>
  <si>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</si>
  <si>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</si>
  <si>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</si>
  <si>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</si>
  <si>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</si>
  <si>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</si>
  <si>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</si>
  <si>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</si>
  <si>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</si>
  <si>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</si>
  <si>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</si>
  <si>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</si>
  <si>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</si>
  <si>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</si>
  <si>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</si>
  <si>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</si>
  <si>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</si>
  <si>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</si>
  <si>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</si>
  <si>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</si>
  <si>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</si>
  <si>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</si>
  <si>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</si>
  <si>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</si>
  <si>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</si>
  <si>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</si>
  <si>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</si>
  <si>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</si>
  <si>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</si>
  <si>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</si>
  <si>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</si>
  <si>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</si>
  <si>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</si>
  <si>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</si>
  <si>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</si>
  <si>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</si>
  <si>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</si>
  <si>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</si>
  <si>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</si>
  <si>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</si>
  <si>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</si>
  <si>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</si>
  <si>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</si>
  <si>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</si>
  <si>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</si>
  <si>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</si>
  <si>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</si>
  <si>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</si>
  <si>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</si>
  <si>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</si>
  <si>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</si>
  <si>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</si>
  <si>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</si>
  <si>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</si>
  <si>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</si>
  <si>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</si>
  <si>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</si>
  <si>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</si>
  <si>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</si>
  <si>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</si>
  <si>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</si>
  <si>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</si>
  <si>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</si>
  <si>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</si>
  <si>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</si>
  <si>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</si>
  <si>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</si>
  <si>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</si>
  <si>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</si>
  <si>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</si>
  <si>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</si>
  <si>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</si>
  <si>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</si>
  <si>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</si>
  <si>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</si>
  <si>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</si>
  <si>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</si>
  <si>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</si>
  <si>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</si>
  <si>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</si>
  <si>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</si>
  <si>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</si>
  <si>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</si>
  <si>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</si>
  <si>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</si>
  <si>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</si>
  <si>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</si>
  <si>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</si>
  <si>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</si>
  <si>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</si>
  <si>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</si>
  <si>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</si>
  <si>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</si>
  <si>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</si>
  <si>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</si>
  <si>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</si>
  <si>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</si>
  <si>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</si>
  <si>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</si>
  <si>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</si>
  <si>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</si>
  <si>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</si>
  <si>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</si>
  <si>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</si>
  <si>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</si>
  <si>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</si>
  <si>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</si>
  <si>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</si>
  <si>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</si>
  <si>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</si>
  <si>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</si>
  <si>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</si>
  <si>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</si>
  <si>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</si>
  <si>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</si>
  <si>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</si>
  <si>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</si>
  <si>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</si>
  <si>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</si>
  <si>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</si>
  <si>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</si>
  <si>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</si>
  <si>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</si>
  <si>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</si>
  <si>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</si>
  <si>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</si>
  <si>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</si>
  <si>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</si>
  <si>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</si>
  <si>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</si>
  <si>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</si>
  <si>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</si>
  <si>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</si>
  <si>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</si>
  <si>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</si>
  <si>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</si>
  <si>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</si>
  <si>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</si>
  <si>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</si>
  <si>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</si>
  <si>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</si>
  <si>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</si>
  <si>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</si>
  <si>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</si>
  <si>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</si>
  <si>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</si>
  <si>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</si>
  <si>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</si>
  <si>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</si>
  <si>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</si>
  <si>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</si>
  <si>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</si>
  <si>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</si>
  <si>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</si>
  <si>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</si>
  <si>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</si>
  <si>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</si>
  <si>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</si>
  <si>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</si>
  <si>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</si>
  <si>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</si>
  <si>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</si>
  <si>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</si>
  <si>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</si>
  <si>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</si>
  <si>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</si>
  <si>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</si>
  <si>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</si>
  <si>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</si>
  <si>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</si>
  <si>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</si>
  <si>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</si>
  <si>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</si>
  <si>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</si>
  <si>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</si>
  <si>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</si>
  <si>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</si>
  <si>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</si>
  <si>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</si>
  <si>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</si>
  <si>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</si>
  <si>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</si>
  <si>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</si>
  <si>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</si>
  <si>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</si>
  <si>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</si>
  <si>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</si>
  <si>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</si>
  <si>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</si>
  <si>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</si>
  <si>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</si>
  <si>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</si>
  <si>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</si>
  <si>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</si>
  <si>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</si>
  <si>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</si>
  <si>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</si>
  <si>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</si>
  <si>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</si>
  <si>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</si>
  <si>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</si>
  <si>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</si>
  <si>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</si>
  <si>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</si>
  <si>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</si>
  <si>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</si>
  <si>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</si>
  <si>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</si>
  <si>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</si>
  <si>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</si>
  <si>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</si>
  <si>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</si>
  <si>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</si>
  <si>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</si>
  <si>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</si>
  <si>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</si>
  <si>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</si>
  <si>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</si>
  <si>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</si>
  <si>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</si>
  <si>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</si>
  <si>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</si>
  <si>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</si>
  <si>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</si>
  <si>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</si>
  <si>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</si>
  <si>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</si>
  <si>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</si>
  <si>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</si>
  <si>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</si>
  <si>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</si>
  <si>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</si>
  <si>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</si>
  <si>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</si>
  <si>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</si>
  <si>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</si>
  <si>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</si>
  <si>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</si>
  <si>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</si>
  <si>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</si>
  <si>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</si>
  <si>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</si>
  <si>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</si>
  <si>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</si>
  <si>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</si>
  <si>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</si>
  <si>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</si>
  <si>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</si>
  <si>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</si>
  <si>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</si>
  <si>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</si>
  <si>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</si>
  <si>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</si>
  <si>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</si>
  <si>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</si>
  <si>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</si>
  <si>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</si>
  <si>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</si>
  <si>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</si>
  <si>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</si>
  <si>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</si>
  <si>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</si>
  <si>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</si>
  <si>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</si>
  <si>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</si>
  <si>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</si>
  <si>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</si>
  <si>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</si>
  <si>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</si>
  <si>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</si>
  <si>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</si>
  <si>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</si>
  <si>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</si>
  <si>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</si>
  <si>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</si>
  <si>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</si>
  <si>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</si>
  <si>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</si>
  <si>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</si>
  <si>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</si>
  <si>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</si>
  <si>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</si>
  <si>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</si>
  <si>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</si>
  <si>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</si>
  <si>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</si>
  <si>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</si>
  <si>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</si>
  <si>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</si>
  <si>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</si>
  <si>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</si>
  <si>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</si>
  <si>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</si>
  <si>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</si>
  <si>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</si>
  <si>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</si>
  <si>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</si>
  <si>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</si>
  <si>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</si>
  <si>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</si>
  <si>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</si>
  <si>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</si>
  <si>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</si>
  <si>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</si>
  <si>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</si>
  <si>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</si>
  <si>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</si>
  <si>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</si>
  <si>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</si>
  <si>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</si>
  <si>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</si>
  <si>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</si>
  <si>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</si>
  <si>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</si>
  <si>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</si>
  <si>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</si>
  <si>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</si>
  <si>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</si>
  <si>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</si>
  <si>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</si>
  <si>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</si>
  <si>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</si>
  <si>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</si>
  <si>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</si>
  <si>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</si>
  <si>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</si>
  <si>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</si>
  <si>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</si>
  <si>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</si>
  <si>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</si>
  <si>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</si>
  <si>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</si>
  <si>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</si>
  <si>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</si>
  <si>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</si>
  <si>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</si>
  <si>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</si>
  <si>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</si>
  <si>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</si>
  <si>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</si>
  <si>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</si>
  <si>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</si>
  <si>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</si>
  <si>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</si>
  <si>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</si>
  <si>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</si>
  <si>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</si>
  <si>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</si>
  <si>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</si>
  <si>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</si>
  <si>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</si>
  <si>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</si>
  <si>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</si>
  <si>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</si>
  <si>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</si>
  <si>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</si>
  <si>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</si>
  <si>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</si>
  <si>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</si>
  <si>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</si>
  <si>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</si>
  <si>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</si>
  <si>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</si>
  <si>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</si>
  <si>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</si>
  <si>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</si>
  <si>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</si>
  <si>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</si>
  <si>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</si>
  <si>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</si>
  <si>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</si>
  <si>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</si>
  <si>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</si>
  <si>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</si>
  <si>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</si>
  <si>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</si>
  <si>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</si>
  <si>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</si>
  <si>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</si>
  <si>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</si>
  <si>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</si>
  <si>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</si>
  <si>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</si>
  <si>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</si>
  <si>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</si>
  <si>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</si>
  <si>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</si>
  <si>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</si>
  <si>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</si>
  <si>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</si>
  <si>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</si>
  <si>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</si>
  <si>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</si>
  <si>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</si>
  <si>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</si>
  <si>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</si>
  <si>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</si>
  <si>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</si>
  <si>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</si>
  <si>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</si>
  <si>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</si>
  <si>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</si>
  <si>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</si>
  <si>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</si>
  <si>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</si>
  <si>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</si>
  <si>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</si>
  <si>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</si>
  <si>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</si>
  <si>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</si>
  <si>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</si>
  <si>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</si>
  <si>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</si>
  <si>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</si>
  <si>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</si>
  <si>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</si>
  <si>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</si>
  <si>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</si>
  <si>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</si>
  <si>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</si>
  <si>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</si>
  <si>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</si>
  <si>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</si>
  <si>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</si>
  <si>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</si>
  <si>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</si>
  <si>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</si>
  <si>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</si>
  <si>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</si>
  <si>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</si>
  <si>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</si>
  <si>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</si>
  <si>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</si>
  <si>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</si>
  <si>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</si>
  <si>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</si>
  <si>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</si>
  <si>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</si>
  <si>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</si>
  <si>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</si>
  <si>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</si>
  <si>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</si>
  <si>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</si>
  <si>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</si>
  <si>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</si>
  <si>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</si>
  <si>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</si>
  <si>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</si>
  <si>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</si>
  <si>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</si>
  <si>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</si>
  <si>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</si>
  <si>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</si>
  <si>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</si>
  <si>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</si>
  <si>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</si>
  <si>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</si>
  <si>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</si>
  <si>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</si>
  <si>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</si>
  <si>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</si>
  <si>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</si>
  <si>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</si>
  <si>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</si>
  <si>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</si>
  <si>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</si>
  <si>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</si>
  <si>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</si>
  <si>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</si>
  <si>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</si>
  <si>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</si>
  <si>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</si>
  <si>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</si>
  <si>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</si>
  <si>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</si>
  <si>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</si>
  <si>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</si>
  <si>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</si>
  <si>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</si>
  <si>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</si>
  <si>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</si>
  <si>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</si>
  <si>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</si>
  <si>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</si>
  <si>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</si>
  <si>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</si>
  <si>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</si>
  <si>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</si>
  <si>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</si>
  <si>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</si>
  <si>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</si>
  <si>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</si>
  <si>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</si>
  <si>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</si>
  <si>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</si>
  <si>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</si>
  <si>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</si>
  <si>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</si>
  <si>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</si>
  <si>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</si>
  <si>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</si>
  <si>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</si>
  <si>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</si>
  <si>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</si>
  <si>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</si>
  <si>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</si>
  <si>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</si>
  <si>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</si>
  <si>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</si>
  <si>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</si>
  <si>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</si>
  <si>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</si>
  <si>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</si>
  <si>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</si>
  <si>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</si>
  <si>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</si>
  <si>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</si>
  <si>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</si>
  <si>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</si>
  <si>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</si>
  <si>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</si>
  <si>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</si>
  <si>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</si>
  <si>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</si>
  <si>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</si>
  <si>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</si>
  <si>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</si>
  <si>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</si>
  <si>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</si>
  <si>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</si>
  <si>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</si>
  <si>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</si>
  <si>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</si>
  <si>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</si>
  <si>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</si>
  <si>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</si>
  <si>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</si>
  <si>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</si>
  <si>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</si>
  <si>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</si>
  <si>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</si>
  <si>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</si>
  <si>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</si>
  <si>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</si>
  <si>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</si>
  <si>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</si>
  <si>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</si>
  <si>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</si>
  <si>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</si>
  <si>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</si>
  <si>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</si>
  <si>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</si>
  <si>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</si>
  <si>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</si>
  <si>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</si>
  <si>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</si>
  <si>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</si>
  <si>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</si>
  <si>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</si>
  <si>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</si>
  <si>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</si>
  <si>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</si>
  <si>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</si>
  <si>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</si>
  <si>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</si>
  <si>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</si>
  <si>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</si>
  <si>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</si>
  <si>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</si>
  <si>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</si>
  <si>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</si>
  <si>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</si>
  <si>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</si>
  <si>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</si>
  <si>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</si>
  <si>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</si>
  <si>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</si>
  <si>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</si>
  <si>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</si>
  <si>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</si>
  <si>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</si>
  <si>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</si>
  <si>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</si>
  <si>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</si>
  <si>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</si>
  <si>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</si>
  <si>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</si>
  <si>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</si>
  <si>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</si>
  <si>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</si>
  <si>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</si>
  <si>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</si>
  <si>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</si>
  <si>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</si>
  <si>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</si>
  <si>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</si>
  <si>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</si>
  <si>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</si>
  <si>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</si>
  <si>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</si>
  <si>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</si>
  <si>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</si>
  <si>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</si>
  <si>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</si>
  <si>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</si>
  <si>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</si>
  <si>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</si>
  <si>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</si>
  <si>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</si>
  <si>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</si>
  <si>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</si>
  <si>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</si>
  <si>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</si>
  <si>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</si>
  <si>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</si>
  <si>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</si>
  <si>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</si>
  <si>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</si>
  <si>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</si>
  <si>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</si>
  <si>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</si>
  <si>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</si>
  <si>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</si>
  <si>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</si>
  <si>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</si>
  <si>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</si>
  <si>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</si>
  <si>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</si>
  <si>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</si>
  <si>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</si>
  <si>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</si>
  <si>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</si>
  <si>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</si>
  <si>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</si>
  <si>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</si>
  <si>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</si>
  <si>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</si>
  <si>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</si>
  <si>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</si>
  <si>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</si>
  <si>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</si>
  <si>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</si>
  <si>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</si>
  <si>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</si>
  <si>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</si>
  <si>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</si>
  <si>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</si>
  <si>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</si>
  <si>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</si>
  <si>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</si>
  <si>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</si>
  <si>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</si>
  <si>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</si>
  <si>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</si>
  <si>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</si>
  <si>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</si>
  <si>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</si>
  <si>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</si>
  <si>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</si>
  <si>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</si>
  <si>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</si>
  <si>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</si>
  <si>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</si>
  <si>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</si>
  <si>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</si>
  <si>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</si>
  <si>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</si>
  <si>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</si>
  <si>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</si>
  <si>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</si>
  <si>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</si>
  <si>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</si>
  <si>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</si>
  <si>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</si>
  <si>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</si>
  <si>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</si>
  <si>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</si>
  <si>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</si>
  <si>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</si>
  <si>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</si>
  <si>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</si>
  <si>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</si>
  <si>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</si>
  <si>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</si>
  <si>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</si>
  <si>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</si>
  <si>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</si>
  <si>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</si>
  <si>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</si>
  <si>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</si>
  <si>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</si>
  <si>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</si>
  <si>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</si>
  <si>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</si>
  <si>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</si>
  <si>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</si>
  <si>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</si>
  <si>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</si>
  <si>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</si>
  <si>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</si>
  <si>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</si>
  <si>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</si>
  <si>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</si>
  <si>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</si>
  <si>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</si>
  <si>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</si>
  <si>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</si>
  <si>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</si>
  <si>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</si>
  <si>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</si>
  <si>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</si>
  <si>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</si>
  <si>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</si>
  <si>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</si>
  <si>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</si>
  <si>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</si>
  <si>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</si>
  <si>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</si>
  <si>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</si>
  <si>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</si>
  <si>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</si>
  <si>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</si>
  <si>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</si>
  <si>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</si>
  <si>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</si>
  <si>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</si>
  <si>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</si>
  <si>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</si>
  <si>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</si>
  <si>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</si>
  <si>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</si>
  <si>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</si>
  <si>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</si>
  <si>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</si>
  <si>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</si>
  <si>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</si>
  <si>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</si>
  <si>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</si>
  <si>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</si>
  <si>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</si>
  <si>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</si>
  <si>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</si>
  <si>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</si>
  <si>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</si>
  <si>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</si>
  <si>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</si>
  <si>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</si>
  <si>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</si>
  <si>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</si>
  <si>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</si>
  <si>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</si>
  <si>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</si>
  <si>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</si>
  <si>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</si>
  <si>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</si>
  <si>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</si>
  <si>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</si>
  <si>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</si>
  <si>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</si>
  <si>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</si>
  <si>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</si>
  <si>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</si>
  <si>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</si>
  <si>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</si>
  <si>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</si>
  <si>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</si>
  <si>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</si>
  <si>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</si>
  <si>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</si>
  <si>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</si>
  <si>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</si>
  <si>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</si>
  <si>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</si>
  <si>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</si>
  <si>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</si>
  <si>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</si>
  <si>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</si>
  <si>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</si>
  <si>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</si>
  <si>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</si>
  <si>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</si>
  <si>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</si>
  <si>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</si>
  <si>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</si>
  <si>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</si>
  <si>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</si>
  <si>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</si>
  <si>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</si>
  <si>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</si>
  <si>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</si>
  <si>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</si>
  <si>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</si>
  <si>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</si>
  <si>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</si>
  <si>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</si>
  <si>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</si>
  <si>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</si>
  <si>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</si>
  <si>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</si>
  <si>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</si>
  <si>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</si>
  <si>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</si>
  <si>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</si>
  <si>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</si>
  <si>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</si>
  <si>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</si>
  <si>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</si>
  <si>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</si>
  <si>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</si>
  <si>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</si>
  <si>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</si>
  <si>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</si>
  <si>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</si>
  <si>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</si>
  <si>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</si>
  <si>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</si>
  <si>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</si>
  <si>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</si>
  <si>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</si>
  <si>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</si>
  <si>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</si>
  <si>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</si>
  <si>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</si>
  <si>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</si>
  <si>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</si>
  <si>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</si>
  <si>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</si>
  <si>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</si>
  <si>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</si>
  <si>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</si>
  <si>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</si>
  <si>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</si>
  <si>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</si>
  <si>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</si>
  <si>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</si>
  <si>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</si>
  <si>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</si>
  <si>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</si>
  <si>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</si>
  <si>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</si>
  <si>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</si>
  <si>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</si>
  <si>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</si>
  <si>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</si>
  <si>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</si>
  <si>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</si>
  <si>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</si>
  <si>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</si>
  <si>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</si>
  <si>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</si>
  <si>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</si>
  <si>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</si>
  <si>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</si>
  <si>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</si>
  <si>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</si>
  <si>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</si>
  <si>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</si>
  <si>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</si>
  <si>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</si>
  <si>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</si>
  <si>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</si>
  <si>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</si>
  <si>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</si>
  <si>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</si>
  <si>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</si>
  <si>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</si>
  <si>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</si>
  <si>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</si>
  <si>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</si>
  <si>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</si>
  <si>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</si>
  <si>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</si>
  <si>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</si>
  <si>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</si>
  <si>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</si>
  <si>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</si>
  <si>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</si>
  <si>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</si>
  <si>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</si>
  <si>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</si>
  <si>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</si>
  <si>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</si>
  <si>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</si>
  <si>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</si>
  <si>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</si>
  <si>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</si>
  <si>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</si>
  <si>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</si>
  <si>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</si>
  <si>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</si>
  <si>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</si>
  <si>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</si>
  <si>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</si>
  <si>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</si>
  <si>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</si>
  <si>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</si>
  <si>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</si>
  <si>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</si>
  <si>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</si>
  <si>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</si>
  <si>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</si>
  <si>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</si>
  <si>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</si>
  <si>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</si>
  <si>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</si>
  <si>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</si>
  <si>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</si>
  <si>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</si>
  <si>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</si>
  <si>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</si>
  <si>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</si>
  <si>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</si>
  <si>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</si>
  <si>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</si>
  <si>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</si>
  <si>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</si>
  <si>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</si>
  <si>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</si>
  <si>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</si>
  <si>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</si>
  <si>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</si>
  <si>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</si>
  <si>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</si>
  <si>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</si>
  <si>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</si>
  <si>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</si>
  <si>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</si>
  <si>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</si>
  <si>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</si>
  <si>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</si>
  <si>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</si>
  <si>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</si>
  <si>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</si>
  <si>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</si>
  <si>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</si>
  <si>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</si>
  <si>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</si>
  <si>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</si>
  <si>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</si>
  <si>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</si>
  <si>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</si>
  <si>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</si>
  <si>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</si>
  <si>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</si>
  <si>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</si>
  <si>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</si>
  <si>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</si>
  <si>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</si>
  <si>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</si>
  <si>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</si>
  <si>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</si>
  <si>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</si>
  <si>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</si>
  <si>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</si>
  <si>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</si>
  <si>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</si>
  <si>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</si>
  <si>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</si>
  <si>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</si>
  <si>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</si>
  <si>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</si>
  <si>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</si>
  <si>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</si>
  <si>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</si>
  <si>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</si>
  <si>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</si>
  <si>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</si>
  <si>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</si>
  <si>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</si>
  <si>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</si>
  <si>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</si>
  <si>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</si>
  <si>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</si>
  <si>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</si>
  <si>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</si>
  <si>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</si>
  <si>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</si>
  <si>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</si>
  <si>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</si>
  <si>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</si>
  <si>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</si>
  <si>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</si>
  <si>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</si>
  <si>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</si>
  <si>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</si>
  <si>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</si>
  <si>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</si>
  <si>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</si>
  <si>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</si>
  <si>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</si>
  <si>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</si>
  <si>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</si>
  <si>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</si>
  <si>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</si>
  <si>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</si>
  <si>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</si>
  <si>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</si>
  <si>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</si>
  <si>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</si>
  <si>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</si>
  <si>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</si>
  <si>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</si>
  <si>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</si>
  <si>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</si>
  <si>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</si>
  <si>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</si>
  <si>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</si>
  <si>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</si>
  <si>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</si>
  <si>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</si>
  <si>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</si>
  <si>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</si>
  <si>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</si>
  <si>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</si>
  <si>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</si>
  <si>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</si>
  <si>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</si>
  <si>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</si>
  <si>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</si>
  <si>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</si>
  <si>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</si>
  <si>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</si>
  <si>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</si>
  <si>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</si>
  <si>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</si>
  <si>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</si>
  <si>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</si>
  <si>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</si>
  <si>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</si>
  <si>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</si>
  <si>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</si>
  <si>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</si>
  <si>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</si>
  <si>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</si>
  <si>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</si>
  <si>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</si>
  <si>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</si>
  <si>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</si>
  <si>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</si>
  <si>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</si>
  <si>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</si>
  <si>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</si>
  <si>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</si>
  <si>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</si>
  <si>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</si>
  <si>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</si>
  <si>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</si>
  <si>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</si>
  <si>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</si>
  <si>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</si>
  <si>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</si>
  <si>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</si>
  <si>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</si>
  <si>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</si>
  <si>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</si>
  <si>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</si>
  <si>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</si>
  <si>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</si>
  <si>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</si>
  <si>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</si>
  <si>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</si>
  <si>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</si>
  <si>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</si>
  <si>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</si>
  <si>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</si>
  <si>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</si>
  <si>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</si>
  <si>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</si>
  <si>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</si>
  <si>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</si>
  <si>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</si>
  <si>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</si>
  <si>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</si>
  <si>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</si>
  <si>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</si>
  <si>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</si>
  <si>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</si>
  <si>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</si>
  <si>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</si>
  <si>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</si>
  <si>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</si>
  <si>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</si>
  <si>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</si>
  <si>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</si>
  <si>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</si>
  <si>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</si>
  <si>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</si>
  <si>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</si>
  <si>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</si>
  <si>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</si>
  <si>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</si>
  <si>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</si>
  <si>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</si>
  <si>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</si>
  <si>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</si>
  <si>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</si>
  <si>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</si>
  <si>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</si>
  <si>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</si>
  <si>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</si>
  <si>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</si>
  <si>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</si>
  <si>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</si>
  <si>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</si>
  <si>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</si>
  <si>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</si>
  <si>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</si>
  <si>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</si>
  <si>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</si>
  <si>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</si>
  <si>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</si>
  <si>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</si>
  <si>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</si>
  <si>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</si>
  <si>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</si>
  <si>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</si>
  <si>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</si>
  <si>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</si>
  <si>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</si>
  <si>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</si>
  <si>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</si>
  <si>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</si>
  <si>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</si>
  <si>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</si>
  <si>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</si>
  <si>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</si>
  <si>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</si>
  <si>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</si>
  <si>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</si>
  <si>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</si>
  <si>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</si>
  <si>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</si>
  <si>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</si>
  <si>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</si>
  <si>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</si>
  <si>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</si>
  <si>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</si>
  <si>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</si>
  <si>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</si>
  <si>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</si>
  <si>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</si>
  <si>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</si>
  <si>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</si>
  <si>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</si>
  <si>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</si>
  <si>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</si>
  <si>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</si>
  <si>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</si>
  <si>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</si>
  <si>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</si>
  <si>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</si>
  <si>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</si>
  <si>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</si>
  <si>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</si>
  <si>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</si>
  <si>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</si>
  <si>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</si>
  <si>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</si>
  <si>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</si>
  <si>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</si>
  <si>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</si>
  <si>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</si>
  <si>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</si>
  <si>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</si>
  <si>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</si>
  <si>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</si>
  <si>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</si>
  <si>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</si>
  <si>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</si>
  <si>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</si>
  <si>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</si>
  <si>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</si>
  <si>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</si>
  <si>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</si>
  <si>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</si>
  <si>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</si>
  <si>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</si>
  <si>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</si>
  <si>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</si>
  <si>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</si>
  <si>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</si>
  <si>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</si>
  <si>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</si>
  <si>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</si>
  <si>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</si>
  <si>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</si>
  <si>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</si>
  <si>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</si>
  <si>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</si>
  <si>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</si>
  <si>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</si>
  <si>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</si>
  <si>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</si>
  <si>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</si>
  <si>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</si>
  <si>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</si>
  <si>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</si>
  <si>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</si>
  <si>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</si>
  <si>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</si>
  <si>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</si>
  <si>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</si>
  <si>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</si>
  <si>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</si>
  <si>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</si>
  <si>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</si>
  <si>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</si>
  <si>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</si>
  <si>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</si>
  <si>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</si>
  <si>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</si>
  <si>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</si>
  <si>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</si>
  <si>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</si>
  <si>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</si>
  <si>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</si>
  <si>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</si>
  <si>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</si>
  <si>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</si>
  <si>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</si>
  <si>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</si>
  <si>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</si>
  <si>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</si>
  <si>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</si>
  <si>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</si>
  <si>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</si>
  <si>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</si>
  <si>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</si>
  <si>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</si>
  <si>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</si>
  <si>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</si>
  <si>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</si>
  <si>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</si>
  <si>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</si>
  <si>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</si>
  <si>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</si>
  <si>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</si>
  <si>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</si>
  <si>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</si>
  <si>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</si>
  <si>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</si>
  <si>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</si>
  <si>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</si>
  <si>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</si>
  <si>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</si>
  <si>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</si>
  <si>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</si>
  <si>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</si>
  <si>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</si>
  <si>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</si>
  <si>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</si>
  <si>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</si>
  <si>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</si>
  <si>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</si>
  <si>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</si>
  <si>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</si>
  <si>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</si>
  <si>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</si>
  <si>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</si>
  <si>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</si>
  <si>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</si>
  <si>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</si>
  <si>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</si>
  <si>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</si>
  <si>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</si>
  <si>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</si>
  <si>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</si>
  <si>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</si>
  <si>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</si>
  <si>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</si>
  <si>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</si>
  <si>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</si>
  <si>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</si>
  <si>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</si>
  <si>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</si>
  <si>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</si>
  <si>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</si>
  <si>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</si>
  <si>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</si>
  <si>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</si>
  <si>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</si>
  <si>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</si>
  <si>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</si>
  <si>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</si>
  <si>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</si>
  <si>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</si>
  <si>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</si>
  <si>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</si>
  <si>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</si>
  <si>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</si>
  <si>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</si>
  <si>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</si>
  <si>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</si>
  <si>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</si>
  <si>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</si>
  <si>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</si>
  <si>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</si>
  <si>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</si>
  <si>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</si>
  <si>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</si>
  <si>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</si>
  <si>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</si>
  <si>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</si>
  <si>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</si>
  <si>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</si>
  <si>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</si>
  <si>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</si>
  <si>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</si>
  <si>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</si>
  <si>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</si>
  <si>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</si>
  <si>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</si>
  <si>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</si>
  <si>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</si>
  <si>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</si>
  <si>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</si>
  <si>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</si>
  <si>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</si>
  <si>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</si>
  <si>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</si>
  <si>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</si>
  <si>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</si>
  <si>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</si>
  <si>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</si>
  <si>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</si>
  <si>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</si>
  <si>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</si>
  <si>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</si>
  <si>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</si>
  <si>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</si>
  <si>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</si>
  <si>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</si>
  <si>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</si>
  <si>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</si>
  <si>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</si>
  <si>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</si>
  <si>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</si>
  <si>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</si>
  <si>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</si>
  <si>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</si>
  <si>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</si>
  <si>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</si>
  <si>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</si>
  <si>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</si>
  <si>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</si>
  <si>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</si>
  <si>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</si>
  <si>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</si>
  <si>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</si>
  <si>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</si>
  <si>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</si>
  <si>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</si>
  <si>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</si>
  <si>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</si>
  <si>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</si>
  <si>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</si>
  <si>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</si>
  <si>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</si>
  <si>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</si>
  <si>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</si>
  <si>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</si>
  <si>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</si>
  <si>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</si>
  <si>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</si>
  <si>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</si>
  <si>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</si>
  <si>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</si>
  <si>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</si>
  <si>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</si>
  <si>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</si>
  <si>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</si>
  <si>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</si>
  <si>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</si>
  <si>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</si>
  <si>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</si>
  <si>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</si>
  <si>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</si>
  <si>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</si>
  <si>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</si>
  <si>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</si>
  <si>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</si>
  <si>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</si>
  <si>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</si>
  <si>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</si>
  <si>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</si>
  <si>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</si>
  <si>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</si>
  <si>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</si>
  <si>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</si>
  <si>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</si>
  <si>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</si>
  <si>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</si>
  <si>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</si>
  <si>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</si>
  <si>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</si>
  <si>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</si>
  <si>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</si>
  <si>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</si>
  <si>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</si>
  <si>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</si>
  <si>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</si>
  <si>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</si>
  <si>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</si>
  <si>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</si>
  <si>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</si>
  <si>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</si>
  <si>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</si>
  <si>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</si>
  <si>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</si>
  <si>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</si>
  <si>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</si>
  <si>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</si>
  <si>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</si>
  <si>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</si>
  <si>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</si>
  <si>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</si>
  <si>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</si>
  <si>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</si>
  <si>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</si>
  <si>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</si>
  <si>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</si>
  <si>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</si>
  <si>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</si>
  <si>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</si>
  <si>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</si>
  <si>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</si>
  <si>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</si>
  <si>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</si>
  <si>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</si>
  <si>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</si>
  <si>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</si>
  <si>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</si>
  <si>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</si>
  <si>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</si>
  <si>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</si>
  <si>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</si>
  <si>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</si>
  <si>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</si>
  <si>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</si>
  <si>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</si>
  <si>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</si>
  <si>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</si>
  <si>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</si>
  <si>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</si>
  <si>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</si>
  <si>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</si>
  <si>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</si>
  <si>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</si>
  <si>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</si>
  <si>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</si>
  <si>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</si>
  <si>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</si>
  <si>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</si>
  <si>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</si>
  <si>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</si>
  <si>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</si>
  <si>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</si>
  <si>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</si>
  <si>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</si>
  <si>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</si>
  <si>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</si>
  <si>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</si>
  <si>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</si>
  <si>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</si>
  <si>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</si>
  <si>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</si>
  <si>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</si>
  <si>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</si>
  <si>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</si>
  <si>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</si>
  <si>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</si>
  <si>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</si>
  <si>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</si>
  <si>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</si>
  <si>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</si>
  <si>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</si>
  <si>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</si>
  <si>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</si>
  <si>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</si>
  <si>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</si>
  <si>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</si>
  <si>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</si>
  <si>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</si>
  <si>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</si>
  <si>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</si>
  <si>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</si>
  <si>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</si>
  <si>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</si>
  <si>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</si>
  <si>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</si>
  <si>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</si>
  <si>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</si>
  <si>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</si>
  <si>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</si>
  <si>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</si>
  <si>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</si>
  <si>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</si>
  <si>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</si>
  <si>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</si>
  <si>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</si>
  <si>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</si>
  <si>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</si>
  <si>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</si>
  <si>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</si>
  <si>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</si>
  <si>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</si>
  <si>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</si>
  <si>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</si>
  <si>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</si>
  <si>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</si>
  <si>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</si>
  <si>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</si>
  <si>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</si>
  <si>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</si>
  <si>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</si>
  <si>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</si>
  <si>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</si>
  <si>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</si>
  <si>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</si>
  <si>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</si>
  <si>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</si>
  <si>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</si>
  <si>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</si>
  <si>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</si>
  <si>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</si>
  <si>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</si>
  <si>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</si>
  <si>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</si>
  <si>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</si>
  <si>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</si>
  <si>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</si>
  <si>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</si>
  <si>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</si>
  <si>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</si>
  <si>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</si>
  <si>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</si>
  <si>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</si>
  <si>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</si>
  <si>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</si>
  <si>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</si>
  <si>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</si>
  <si>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</si>
  <si>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</si>
  <si>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</si>
  <si>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</si>
  <si>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</si>
  <si>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</si>
  <si>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</si>
  <si>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</si>
  <si>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</si>
  <si>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</si>
  <si>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</si>
  <si>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</si>
  <si>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</si>
  <si>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</si>
  <si>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</si>
  <si>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</si>
  <si>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</si>
  <si>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</si>
  <si>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</si>
  <si>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</si>
  <si>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</si>
  <si>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</si>
  <si>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</si>
  <si>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</si>
  <si>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</si>
  <si>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</si>
  <si>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</si>
  <si>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</si>
  <si>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</si>
  <si>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</si>
  <si>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</si>
  <si>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</si>
  <si>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</si>
  <si>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</si>
  <si>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</si>
  <si>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</si>
  <si>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</si>
  <si>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</si>
  <si>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</si>
  <si>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</si>
  <si>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</si>
  <si>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</si>
  <si>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</si>
  <si>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</si>
  <si>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</si>
  <si>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</si>
  <si>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</si>
  <si>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</si>
  <si>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</si>
  <si>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</si>
  <si>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</si>
  <si>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</si>
  <si>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</si>
  <si>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</si>
  <si>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</si>
  <si>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</si>
  <si>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</si>
  <si>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</si>
  <si>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</si>
  <si>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</si>
  <si>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</si>
  <si>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</si>
  <si>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</si>
  <si>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</si>
  <si>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</si>
  <si>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</si>
  <si>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</si>
  <si>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</si>
  <si>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</si>
  <si>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</si>
  <si>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</si>
  <si>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</si>
  <si>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</si>
  <si>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</si>
  <si>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</si>
  <si>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</si>
  <si>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</si>
  <si>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</si>
  <si>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</si>
  <si>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</si>
  <si>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</si>
  <si>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</si>
  <si>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</si>
  <si>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</si>
  <si>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</si>
  <si>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</si>
  <si>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</si>
  <si>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</si>
  <si>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</si>
  <si>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</si>
  <si>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</si>
  <si>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</si>
  <si>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</si>
  <si>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</si>
  <si>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</si>
  <si>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</si>
  <si>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</si>
  <si>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</si>
  <si>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</si>
  <si>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</si>
  <si>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</si>
  <si>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</si>
  <si>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</si>
  <si>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</si>
  <si>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</si>
  <si>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</si>
  <si>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</si>
  <si>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</si>
  <si>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</si>
  <si>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</si>
  <si>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</si>
  <si>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</si>
  <si>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</si>
  <si>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</si>
  <si>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</si>
  <si>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</si>
  <si>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</si>
  <si>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</si>
  <si>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</si>
  <si>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</si>
  <si>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</si>
  <si>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</si>
  <si>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</si>
  <si>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</si>
  <si>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</si>
  <si>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</si>
  <si>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</si>
  <si>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</si>
  <si>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</si>
  <si>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</si>
  <si>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</si>
  <si>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</si>
  <si>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</si>
  <si>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</si>
  <si>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</si>
  <si>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</si>
  <si>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</si>
  <si>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</si>
  <si>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</si>
  <si>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</si>
  <si>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</si>
  <si>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</si>
  <si>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</si>
  <si>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</si>
  <si>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</si>
  <si>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</si>
  <si>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</si>
  <si>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</si>
  <si>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</si>
  <si>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</si>
  <si>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</si>
  <si>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</si>
  <si>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</si>
  <si>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</si>
  <si>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</si>
  <si>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</si>
  <si>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</si>
  <si>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</si>
  <si>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</si>
  <si>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</si>
  <si>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</si>
  <si>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</si>
  <si>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</si>
  <si>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</si>
  <si>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</si>
  <si>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</si>
  <si>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</si>
  <si>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</si>
  <si>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</si>
  <si>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</si>
  <si>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</si>
  <si>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</si>
  <si>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</si>
  <si>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</si>
  <si>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</si>
  <si>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</si>
  <si>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</si>
  <si>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</si>
  <si>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</si>
  <si>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</si>
  <si>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</si>
  <si>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</si>
  <si>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</si>
  <si>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</si>
  <si>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</si>
  <si>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</si>
  <si>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</si>
  <si>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</si>
  <si>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</si>
  <si>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</si>
  <si>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</si>
  <si>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</si>
  <si>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</si>
  <si>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</si>
  <si>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</si>
  <si>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</si>
  <si>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</si>
  <si>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</si>
  <si>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</si>
  <si>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</si>
  <si>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</si>
  <si>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</si>
  <si>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</si>
  <si>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</si>
  <si>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</si>
  <si>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</si>
  <si>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</si>
  <si>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</si>
  <si>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</si>
  <si>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</si>
  <si>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</si>
  <si>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</si>
  <si>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</si>
  <si>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</si>
  <si>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</si>
  <si>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</si>
  <si>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</si>
  <si>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</si>
  <si>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</si>
  <si>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</si>
  <si>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</si>
  <si>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</si>
  <si>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</si>
  <si>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</si>
  <si>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</si>
  <si>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</si>
  <si>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</si>
  <si>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</si>
  <si>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</si>
  <si>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</si>
  <si>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</si>
  <si>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</si>
  <si>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</si>
  <si>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</si>
  <si>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</si>
  <si>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</si>
  <si>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</si>
  <si>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</si>
  <si>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</si>
  <si>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</si>
  <si>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</si>
  <si>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</si>
  <si>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</si>
  <si>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</si>
  <si>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</si>
  <si>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</si>
  <si>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</si>
  <si>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</si>
  <si>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</si>
  <si>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</si>
  <si>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</si>
  <si>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</si>
  <si>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</si>
  <si>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</si>
  <si>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</si>
  <si>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</si>
  <si>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</si>
  <si>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</si>
  <si>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</si>
  <si>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</si>
  <si>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</si>
  <si>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</si>
  <si>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</si>
  <si>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</si>
  <si>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</si>
  <si>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</si>
  <si>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</si>
  <si>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</si>
  <si>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</si>
  <si>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</si>
  <si>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</si>
  <si>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</si>
  <si>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</si>
  <si>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</si>
  <si>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</si>
  <si>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</si>
  <si>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</si>
  <si>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</si>
  <si>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</si>
  <si>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</si>
  <si>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</si>
  <si>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</si>
  <si>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</si>
  <si>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</si>
  <si>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</si>
  <si>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</si>
  <si>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</si>
  <si>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</si>
  <si>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</si>
  <si>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</si>
  <si>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</si>
  <si>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</si>
  <si>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</si>
  <si>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</si>
  <si>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</si>
  <si>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</si>
  <si>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</si>
  <si>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</si>
  <si>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</si>
  <si>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</si>
  <si>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</si>
  <si>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</si>
  <si>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</si>
  <si>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</si>
  <si>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</si>
  <si>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</si>
  <si>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</si>
  <si>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</si>
  <si>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</si>
  <si>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</si>
  <si>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</si>
  <si>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</si>
  <si>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</si>
  <si>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</si>
  <si>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</si>
  <si>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</si>
  <si>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</si>
  <si>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</si>
  <si>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</si>
  <si>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</si>
  <si>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</si>
  <si>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</si>
  <si>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</si>
  <si>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</si>
  <si>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</si>
  <si>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</si>
  <si>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</si>
  <si>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</si>
  <si>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</si>
  <si>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</si>
  <si>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</si>
  <si>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</si>
  <si>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</si>
  <si>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</si>
  <si>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</si>
  <si>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</si>
  <si>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</si>
  <si>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</si>
  <si>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</si>
  <si>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</si>
  <si>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</si>
  <si>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</si>
  <si>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</si>
  <si>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</si>
  <si>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</si>
  <si>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</si>
  <si>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</si>
  <si>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</si>
  <si>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</si>
  <si>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</si>
  <si>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</si>
  <si>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</si>
  <si>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</si>
  <si>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</si>
  <si>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</si>
  <si>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</si>
  <si>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</si>
  <si>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</si>
  <si>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</si>
  <si>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</si>
  <si>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</si>
  <si>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</si>
  <si>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</si>
  <si>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</si>
  <si>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</si>
  <si>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</si>
  <si>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</si>
  <si>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</si>
  <si>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</si>
  <si>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</si>
  <si>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</si>
  <si>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</si>
  <si>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</si>
  <si>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</si>
  <si>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</si>
  <si>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</si>
  <si>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</si>
  <si>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</si>
  <si>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</si>
  <si>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</si>
  <si>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</si>
  <si>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</si>
  <si>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</si>
  <si>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</si>
  <si>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</si>
  <si>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</si>
  <si>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</si>
  <si>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</si>
  <si>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</si>
  <si>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</si>
  <si>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</si>
  <si>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</si>
  <si>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</si>
  <si>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</si>
  <si>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</si>
  <si>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</si>
  <si>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</si>
  <si>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</si>
  <si>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</si>
  <si>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</si>
  <si>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</si>
  <si>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</si>
  <si>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</si>
  <si>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</si>
  <si>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</si>
  <si>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</si>
  <si>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</si>
  <si>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</si>
  <si>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</si>
  <si>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</si>
  <si>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</si>
  <si>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</si>
  <si>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</si>
  <si>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</si>
  <si>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</si>
  <si>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</si>
  <si>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</si>
  <si>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</si>
  <si>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</si>
  <si>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</si>
  <si>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</si>
  <si>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</si>
  <si>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</si>
  <si>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</si>
  <si>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</si>
  <si>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</si>
  <si>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</si>
  <si>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</si>
  <si>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</si>
  <si>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</si>
  <si>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</si>
  <si>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</si>
  <si>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</si>
  <si>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</si>
  <si>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</si>
  <si>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</si>
  <si>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</si>
  <si>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</si>
  <si>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</si>
  <si>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</si>
  <si>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</si>
  <si>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</si>
  <si>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</si>
  <si>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</si>
  <si>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</si>
  <si>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</si>
  <si>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</si>
  <si>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</si>
  <si>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</si>
  <si>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</si>
  <si>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</si>
  <si>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</si>
  <si>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</si>
  <si>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</si>
  <si>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</si>
  <si>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</si>
  <si>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</si>
  <si>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</si>
  <si>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</si>
  <si>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</si>
  <si>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</si>
  <si>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</si>
  <si>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</si>
  <si>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</si>
  <si>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</si>
  <si>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</si>
  <si>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</si>
  <si>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</si>
  <si>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</si>
  <si>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</si>
  <si>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</si>
  <si>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</si>
  <si>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</si>
  <si>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</si>
  <si>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</si>
  <si>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</si>
  <si>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</si>
  <si>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</si>
  <si>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</si>
  <si>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</si>
  <si>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</si>
  <si>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</si>
  <si>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</si>
  <si>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</si>
  <si>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</si>
  <si>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</si>
  <si>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</si>
  <si>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</si>
  <si>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</si>
  <si>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</si>
  <si>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</si>
  <si>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</si>
  <si>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</si>
  <si>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</si>
  <si>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</si>
  <si>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</si>
  <si>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</si>
  <si>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</si>
  <si>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</si>
  <si>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</si>
  <si>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</si>
  <si>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</si>
  <si>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</si>
  <si>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</si>
  <si>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</si>
  <si>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</si>
  <si>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</si>
  <si>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</si>
  <si>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</si>
  <si>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</si>
  <si>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</si>
  <si>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</si>
  <si>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</si>
  <si>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</si>
  <si>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</si>
  <si>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</si>
  <si>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</si>
  <si>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</si>
  <si>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</si>
  <si>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</si>
  <si>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</si>
  <si>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</si>
  <si>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</si>
  <si>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</si>
  <si>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</si>
  <si>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</si>
  <si>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</si>
  <si>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</si>
  <si>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</si>
  <si>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</si>
  <si>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</si>
  <si>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</si>
  <si>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</si>
  <si>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</si>
  <si>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</si>
  <si>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</si>
  <si>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</si>
  <si>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</si>
  <si>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</si>
  <si>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</si>
  <si>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</si>
  <si>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</si>
  <si>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</si>
  <si>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</si>
  <si>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</si>
  <si>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</si>
  <si>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</si>
  <si>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</si>
  <si>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</si>
  <si>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</si>
  <si>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</si>
  <si>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</si>
  <si>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</si>
  <si>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</si>
  <si>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</si>
  <si>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</si>
  <si>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</si>
  <si>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</si>
  <si>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</si>
  <si>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</si>
  <si>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</si>
  <si>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</si>
  <si>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</si>
  <si>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</si>
  <si>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</si>
  <si>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</si>
  <si>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</si>
  <si>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</si>
  <si>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</si>
  <si>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</si>
  <si>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</si>
  <si>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</si>
  <si>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</si>
  <si>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</si>
  <si>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</si>
  <si>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</si>
  <si>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</si>
  <si>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</si>
  <si>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</si>
  <si>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</si>
  <si>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</si>
  <si>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</si>
  <si>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</si>
  <si>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</si>
  <si>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</si>
  <si>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</si>
  <si>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</si>
  <si>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</si>
  <si>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</si>
  <si>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</si>
  <si>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</si>
  <si>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</si>
  <si>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</si>
  <si>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</si>
  <si>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</si>
  <si>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</si>
  <si>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</si>
  <si>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</si>
  <si>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</si>
  <si>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</si>
  <si>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</si>
  <si>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</si>
  <si>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</si>
  <si>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</si>
  <si>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</si>
  <si>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</si>
  <si>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</si>
  <si>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</si>
  <si>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</si>
  <si>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</si>
  <si>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</si>
  <si>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</si>
  <si>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</si>
  <si>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</si>
  <si>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</si>
  <si>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</si>
  <si>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</si>
  <si>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</si>
  <si>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</si>
  <si>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</si>
  <si>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</si>
  <si>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</si>
  <si>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</si>
  <si>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</si>
  <si>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</si>
  <si>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</si>
  <si>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</si>
  <si>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</si>
  <si>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</si>
  <si>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</si>
  <si>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</si>
  <si>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</si>
  <si>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</si>
  <si>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</si>
  <si>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</si>
  <si>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</si>
  <si>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</si>
  <si>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</si>
  <si>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</si>
  <si>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</si>
  <si>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</si>
  <si>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</si>
  <si>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</si>
  <si>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</si>
  <si>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</si>
  <si>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</si>
  <si>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</si>
  <si>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</si>
  <si>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</si>
  <si>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</si>
  <si>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</si>
  <si>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</si>
  <si>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</si>
  <si>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</si>
  <si>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</si>
  <si>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</si>
  <si>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</si>
  <si>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</si>
  <si>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</si>
  <si>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</si>
  <si>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</si>
  <si>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</si>
  <si>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</si>
  <si>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</si>
  <si>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</si>
  <si>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</si>
  <si>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</si>
  <si>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</si>
  <si>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</si>
  <si>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</si>
  <si>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</si>
  <si>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</si>
  <si>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</si>
  <si>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</si>
  <si>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</si>
  <si>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</si>
  <si>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</si>
  <si>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</si>
  <si>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</si>
  <si>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</si>
  <si>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</si>
  <si>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</si>
  <si>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</si>
  <si>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</si>
  <si>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</si>
  <si>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</si>
  <si>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</si>
  <si>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</si>
  <si>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</si>
  <si>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</si>
  <si>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</si>
  <si>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</si>
  <si>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</si>
  <si>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</si>
  <si>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</si>
  <si>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</si>
  <si>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</si>
  <si>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</si>
  <si>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</si>
  <si>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</si>
  <si>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</si>
  <si>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</si>
  <si>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</si>
  <si>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</si>
  <si>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</si>
  <si>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</si>
  <si>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</si>
  <si>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</si>
  <si>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</si>
  <si>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</si>
  <si>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</si>
  <si>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</si>
  <si>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</si>
  <si>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</si>
  <si>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</si>
  <si>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</si>
  <si>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</si>
  <si>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</si>
  <si>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</si>
  <si>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</si>
  <si>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</si>
  <si>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</si>
  <si>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</si>
  <si>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</si>
  <si>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</si>
  <si>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</si>
  <si>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</si>
  <si>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</si>
  <si>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</si>
  <si>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</si>
  <si>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</si>
  <si>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</si>
  <si>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</si>
  <si>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</si>
  <si>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</si>
  <si>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</si>
  <si>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</si>
  <si>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</si>
  <si>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</si>
  <si>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</si>
  <si>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</si>
  <si>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</si>
  <si>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</si>
  <si>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</si>
  <si>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</si>
  <si>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</si>
  <si>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</si>
  <si>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</si>
  <si>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</si>
  <si>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</si>
  <si>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</si>
  <si>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</si>
  <si>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</si>
  <si>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</si>
  <si>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</si>
  <si>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</si>
  <si>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</si>
  <si>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</si>
  <si>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</si>
  <si>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</si>
  <si>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</si>
  <si>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</si>
  <si>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</si>
  <si>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</si>
  <si>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</si>
  <si>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</si>
  <si>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</si>
  <si>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</si>
  <si>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</si>
  <si>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</si>
  <si>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</si>
  <si>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</si>
  <si>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</si>
  <si>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</si>
  <si>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</si>
  <si>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</si>
  <si>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</si>
  <si>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</si>
  <si>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</si>
  <si>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</si>
  <si>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</si>
  <si>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</si>
  <si>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</si>
  <si>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</si>
  <si>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</si>
  <si>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</si>
  <si>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</si>
  <si>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</si>
  <si>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</si>
  <si>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</si>
  <si>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</si>
  <si>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</si>
  <si>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</si>
  <si>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</si>
  <si>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</si>
  <si>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</si>
  <si>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</si>
  <si>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</si>
  <si>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</si>
  <si>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</si>
  <si>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</si>
  <si>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</si>
  <si>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</si>
  <si>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</si>
  <si>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</si>
  <si>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</si>
  <si>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</si>
  <si>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</si>
  <si>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</si>
  <si>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</si>
  <si>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</si>
  <si>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</si>
  <si>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</si>
  <si>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</si>
  <si>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</si>
  <si>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</si>
  <si>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</si>
  <si>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</si>
  <si>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</si>
  <si>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</si>
  <si>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</si>
  <si>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</si>
  <si>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</si>
  <si>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</si>
  <si>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</si>
  <si>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</si>
  <si>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</si>
  <si>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</si>
  <si>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</si>
  <si>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</si>
  <si>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</si>
  <si>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</si>
  <si>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</si>
  <si>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</si>
  <si>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</si>
  <si>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</si>
  <si>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</si>
  <si>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</si>
  <si>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</si>
  <si>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</si>
  <si>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</si>
  <si>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</si>
  <si>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</si>
  <si>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</si>
  <si>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</si>
  <si>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</si>
  <si>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</si>
  <si>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</si>
  <si>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</si>
  <si>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</si>
  <si>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</si>
  <si>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</si>
  <si>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</si>
  <si>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</si>
  <si>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</si>
  <si>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</si>
  <si>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</si>
  <si>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</si>
  <si>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</si>
  <si>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</si>
  <si>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</si>
  <si>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</si>
  <si>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</si>
  <si>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</si>
  <si>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</si>
  <si>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</si>
  <si>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</si>
  <si>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</si>
  <si>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</si>
  <si>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</si>
  <si>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</si>
  <si>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</si>
  <si>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</si>
  <si>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</si>
  <si>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</si>
  <si>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</si>
  <si>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</si>
  <si>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</si>
  <si>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</si>
  <si>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</si>
  <si>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</si>
  <si>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</si>
  <si>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</si>
  <si>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</si>
  <si>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</si>
  <si>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</si>
  <si>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</si>
  <si>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</si>
  <si>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</si>
  <si>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</si>
  <si>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</si>
  <si>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</si>
  <si>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</si>
  <si>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</si>
  <si>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</si>
  <si>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</si>
  <si>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</si>
  <si>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</si>
  <si>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</si>
  <si>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</si>
  <si>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</si>
  <si>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</si>
  <si>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</si>
  <si>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</si>
  <si>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</si>
  <si>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</si>
  <si>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</si>
  <si>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</si>
  <si>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</si>
  <si>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</si>
  <si>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</si>
  <si>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</si>
  <si>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</si>
  <si>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</si>
  <si>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</si>
  <si>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</si>
  <si>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</si>
  <si>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</si>
  <si>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</si>
  <si>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</si>
  <si>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</si>
  <si>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</si>
  <si>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</si>
  <si>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</si>
  <si>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</si>
  <si>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</si>
  <si>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</si>
  <si>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</si>
  <si>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</si>
  <si>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</si>
  <si>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</si>
  <si>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</si>
  <si>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</si>
  <si>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</si>
  <si>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</si>
  <si>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</si>
  <si>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</si>
  <si>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</si>
  <si>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</si>
  <si>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</si>
  <si>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</si>
  <si>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</si>
  <si>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</si>
  <si>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</si>
  <si>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</si>
  <si>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</si>
  <si>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</si>
  <si>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</si>
  <si>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</si>
  <si>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</si>
  <si>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</si>
  <si>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</si>
  <si>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</si>
  <si>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</si>
  <si>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</si>
  <si>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</si>
  <si>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</si>
  <si>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</si>
  <si>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</si>
  <si>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</si>
  <si>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</si>
  <si>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</si>
  <si>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</si>
  <si>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</si>
  <si>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</si>
  <si>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</si>
  <si>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</si>
  <si>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</si>
  <si>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</si>
  <si>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</si>
  <si>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</si>
  <si>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</si>
  <si>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</si>
  <si>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</si>
  <si>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</si>
  <si>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</si>
  <si>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</si>
  <si>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</si>
  <si>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</si>
  <si>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</si>
  <si>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</si>
  <si>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</si>
  <si>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</si>
  <si>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</si>
  <si>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</si>
  <si>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</si>
  <si>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</si>
  <si>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</si>
  <si>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</si>
  <si>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</si>
  <si>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</si>
  <si>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</si>
  <si>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</si>
  <si>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</si>
  <si>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</si>
  <si>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</si>
  <si>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</si>
  <si>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</si>
  <si>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</si>
  <si>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</si>
  <si>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</si>
  <si>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</si>
  <si>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</si>
  <si>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</si>
  <si>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</si>
  <si>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</si>
  <si>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</si>
  <si>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</si>
  <si>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</si>
  <si>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</si>
  <si>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</si>
  <si>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</si>
  <si>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</si>
  <si>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</si>
  <si>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</si>
  <si>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</si>
  <si>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</si>
  <si>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</si>
  <si>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</si>
  <si>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</si>
  <si>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</si>
  <si>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</si>
  <si>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</si>
  <si>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</si>
  <si>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</si>
  <si>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</si>
  <si>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</si>
  <si>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</si>
  <si>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</si>
  <si>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</si>
  <si>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</si>
  <si>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</si>
  <si>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</si>
  <si>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</si>
  <si>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</si>
  <si>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</si>
  <si>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</si>
  <si>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</si>
  <si>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</si>
  <si>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</si>
  <si>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</si>
  <si>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</si>
  <si>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</si>
  <si>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</si>
  <si>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</si>
  <si>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</si>
  <si>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</si>
  <si>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</si>
  <si>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</si>
  <si>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</si>
  <si>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</si>
  <si>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</si>
  <si>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</si>
  <si>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</si>
  <si>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</si>
  <si>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</si>
  <si>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</si>
  <si>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</si>
  <si>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</si>
  <si>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</si>
  <si>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</si>
  <si>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</si>
  <si>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</si>
  <si>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</si>
  <si>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</si>
  <si>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</si>
  <si>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</si>
  <si>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</si>
  <si>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</si>
  <si>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</si>
  <si>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</si>
  <si>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</si>
  <si>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</si>
  <si>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</si>
  <si>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</si>
  <si>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</si>
  <si>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</si>
  <si>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</si>
  <si>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</si>
  <si>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</si>
  <si>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</si>
  <si>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</si>
  <si>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</si>
  <si>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</si>
  <si>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</si>
  <si>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</si>
  <si>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</si>
  <si>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</si>
  <si>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</si>
  <si>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</si>
  <si>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</si>
  <si>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</si>
  <si>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</si>
  <si>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</si>
  <si>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</si>
  <si>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</si>
  <si>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</si>
  <si>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</si>
  <si>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</si>
  <si>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</si>
  <si>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</si>
  <si>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</si>
  <si>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</si>
  <si>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</si>
  <si>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</si>
  <si>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</si>
  <si>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</si>
  <si>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</si>
  <si>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</si>
  <si>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</si>
  <si>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</si>
  <si>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</si>
  <si>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</si>
  <si>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</si>
  <si>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</si>
  <si>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</si>
  <si>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</si>
  <si>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</si>
  <si>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</si>
  <si>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</si>
  <si>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</si>
  <si>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</si>
  <si>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</si>
  <si>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</si>
  <si>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</si>
  <si>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</si>
  <si>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</si>
  <si>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</si>
  <si>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</si>
  <si>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</si>
  <si>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</si>
  <si>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</si>
  <si>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</si>
  <si>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</si>
  <si>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</si>
  <si>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</si>
  <si>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</si>
  <si>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</si>
  <si>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</si>
  <si>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</si>
  <si>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</si>
  <si>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</si>
  <si>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</si>
  <si>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</si>
  <si>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</si>
  <si>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</si>
  <si>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</si>
  <si>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</si>
  <si>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</si>
  <si>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</si>
  <si>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</si>
  <si>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</si>
  <si>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</si>
  <si>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</si>
  <si>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</si>
  <si>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</si>
  <si>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</si>
  <si>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</si>
  <si>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</si>
  <si>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</si>
  <si>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</si>
  <si>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</si>
  <si>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</si>
  <si>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</si>
  <si>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</si>
  <si>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</si>
  <si>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</si>
  <si>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</si>
  <si>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</si>
  <si>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</si>
  <si>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</si>
  <si>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</si>
  <si>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</si>
  <si>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</si>
  <si>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</si>
  <si>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</si>
  <si>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</si>
  <si>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</si>
  <si>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</si>
  <si>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</si>
  <si>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</si>
  <si>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</si>
  <si>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</si>
  <si>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</si>
  <si>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</si>
  <si>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</si>
  <si>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</si>
  <si>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</si>
  <si>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</si>
  <si>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</si>
  <si>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</si>
  <si>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</si>
  <si>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</si>
  <si>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</si>
  <si>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</si>
  <si>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</si>
  <si>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</si>
  <si>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</si>
  <si>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</si>
  <si>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</si>
  <si>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</si>
  <si>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</si>
  <si>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</si>
  <si>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</si>
  <si>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</si>
  <si>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</si>
  <si>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</si>
  <si>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</si>
  <si>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</si>
  <si>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</si>
  <si>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</si>
  <si>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</si>
  <si>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</si>
  <si>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</si>
  <si>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</si>
  <si>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</si>
  <si>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</si>
  <si>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</si>
  <si>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</si>
  <si>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</si>
  <si>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</si>
  <si>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</si>
  <si>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</si>
  <si>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</si>
  <si>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</si>
  <si>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</si>
  <si>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</si>
  <si>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</si>
  <si>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</si>
  <si>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</si>
  <si>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</si>
  <si>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</si>
  <si>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</si>
  <si>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</si>
  <si>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</si>
  <si>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</si>
  <si>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</si>
  <si>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</si>
  <si>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</si>
  <si>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</si>
  <si>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</si>
  <si>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</si>
  <si>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</si>
  <si>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</si>
  <si>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</si>
  <si>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</si>
  <si>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</si>
  <si>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</si>
  <si>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</si>
  <si>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</si>
  <si>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</si>
  <si>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</si>
  <si>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</si>
  <si>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</si>
  <si>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</si>
  <si>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</si>
  <si>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</si>
  <si>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</si>
  <si>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</si>
  <si>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</si>
  <si>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</si>
  <si>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</si>
  <si>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</si>
  <si>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</si>
  <si>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</si>
  <si>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</si>
  <si>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</si>
  <si>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</si>
  <si>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</si>
  <si>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</si>
  <si>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</si>
  <si>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</si>
  <si>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</si>
  <si>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</si>
  <si>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</si>
  <si>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</si>
  <si>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</si>
  <si>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</si>
  <si>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</si>
  <si>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</si>
  <si>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</si>
  <si>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</si>
  <si>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</si>
  <si>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</si>
  <si>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</si>
  <si>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</si>
  <si>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</si>
  <si>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</si>
  <si>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</si>
  <si>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</si>
  <si>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</si>
  <si>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</si>
  <si>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</si>
  <si>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</si>
  <si>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</si>
  <si>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</si>
  <si>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</si>
  <si>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</si>
  <si>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</si>
  <si>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</si>
  <si>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</si>
  <si>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</si>
  <si>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</si>
  <si>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</si>
  <si>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</si>
  <si>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</si>
  <si>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</si>
  <si>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</si>
  <si>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</si>
  <si>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</si>
  <si>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</si>
  <si>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</si>
  <si>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</si>
  <si>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</si>
  <si>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</si>
  <si>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</si>
  <si>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</si>
  <si>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</si>
  <si>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</si>
  <si>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</si>
  <si>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</si>
  <si>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</si>
  <si>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</si>
  <si>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</si>
  <si>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</si>
  <si>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</si>
  <si>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</si>
  <si>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</si>
  <si>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</si>
  <si>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</si>
  <si>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</si>
  <si>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</si>
  <si>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</si>
  <si>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</si>
  <si>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</si>
  <si>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</si>
  <si>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</si>
  <si>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</si>
  <si>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</si>
  <si>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</si>
  <si>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</si>
  <si>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</si>
  <si>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</si>
  <si>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</si>
  <si>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</si>
  <si>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</si>
  <si>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</si>
  <si>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</si>
  <si>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</si>
  <si>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</si>
  <si>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</si>
  <si>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</si>
  <si>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</si>
  <si>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</si>
  <si>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</si>
  <si>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</si>
  <si>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</si>
  <si>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</si>
  <si>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</si>
  <si>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</si>
  <si>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</si>
  <si>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</si>
  <si>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</si>
  <si>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</si>
  <si>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</si>
  <si>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</si>
  <si>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</si>
  <si>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</si>
  <si>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</si>
  <si>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</si>
  <si>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</si>
  <si>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</si>
  <si>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</si>
  <si>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</si>
  <si>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</si>
  <si>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</si>
  <si>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</si>
  <si>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</si>
  <si>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</si>
  <si>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</si>
  <si>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</si>
  <si>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</si>
  <si>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</si>
  <si>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</si>
  <si>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</si>
  <si>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</si>
  <si>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</si>
  <si>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</si>
  <si>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</si>
  <si>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</si>
  <si>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</si>
  <si>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</si>
  <si>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</si>
  <si>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</si>
  <si>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</si>
  <si>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</si>
  <si>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</si>
  <si>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</si>
  <si>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</si>
  <si>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</si>
  <si>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</si>
  <si>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</si>
  <si>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</si>
  <si>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</si>
  <si>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</si>
  <si>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</si>
  <si>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</si>
  <si>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</si>
  <si>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</si>
  <si>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</si>
  <si>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</si>
  <si>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</si>
  <si>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</si>
  <si>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</si>
  <si>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</si>
  <si>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</si>
  <si>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</si>
  <si>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</si>
  <si>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</si>
  <si>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</si>
  <si>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</si>
  <si>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</si>
  <si>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</si>
  <si>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</si>
  <si>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</si>
  <si>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</si>
  <si>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</si>
  <si>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</si>
  <si>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</si>
  <si>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</si>
  <si>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</si>
  <si>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</si>
  <si>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</si>
  <si>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</si>
  <si>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</si>
  <si>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</si>
  <si>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</si>
  <si>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</si>
  <si>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</si>
  <si>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</si>
  <si>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</si>
  <si>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</si>
  <si>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</si>
  <si>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</si>
  <si>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</si>
  <si>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</si>
  <si>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</si>
  <si>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</si>
  <si>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</si>
  <si>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</si>
  <si>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</si>
  <si>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</si>
  <si>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</si>
  <si>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</si>
  <si>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</si>
  <si>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</si>
  <si>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</si>
  <si>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</si>
  <si>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</si>
  <si>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</si>
  <si>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</si>
  <si>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</si>
  <si>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</si>
  <si>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</si>
  <si>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</si>
  <si>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</si>
  <si>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</si>
  <si>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</si>
  <si>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</si>
  <si>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</si>
  <si>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</si>
  <si>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</si>
  <si>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</si>
  <si>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</si>
  <si>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</si>
  <si>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</si>
  <si>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</si>
  <si>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</si>
  <si>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</si>
  <si>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</si>
  <si>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</si>
  <si>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</si>
  <si>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</si>
  <si>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</si>
  <si>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</si>
  <si>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</si>
  <si>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</si>
  <si>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</si>
  <si>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</si>
  <si>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</si>
  <si>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</si>
  <si>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</si>
  <si>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</si>
  <si>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</si>
  <si>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</si>
  <si>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</si>
  <si>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</si>
  <si>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</si>
  <si>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</si>
  <si>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</si>
  <si>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</si>
  <si>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</si>
  <si>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</si>
  <si>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</si>
  <si>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</si>
  <si>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</si>
  <si>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</si>
  <si>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</si>
  <si>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</si>
  <si>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</si>
  <si>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</si>
  <si>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</si>
  <si>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</si>
  <si>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</si>
  <si>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</si>
  <si>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</si>
  <si>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</si>
  <si>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</si>
  <si>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</si>
  <si>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</si>
  <si>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</si>
  <si>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</si>
  <si>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</si>
  <si>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</si>
  <si>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</si>
  <si>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</si>
  <si>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</si>
  <si>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</si>
  <si>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</si>
  <si>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</si>
  <si>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</si>
  <si>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</si>
  <si>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</si>
  <si>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</si>
  <si>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</si>
  <si>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</si>
  <si>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</si>
  <si>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</si>
  <si>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</si>
  <si>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</si>
  <si>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</si>
  <si>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</si>
  <si>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</si>
  <si>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</si>
  <si>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</si>
  <si>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</si>
  <si>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</si>
  <si>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</si>
  <si>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</si>
  <si>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</si>
  <si>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</si>
  <si>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</si>
  <si>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</si>
  <si>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</si>
  <si>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</si>
  <si>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</si>
  <si>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</si>
  <si>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</si>
  <si>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</si>
  <si>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</si>
  <si>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</si>
  <si>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</si>
  <si>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</si>
  <si>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</si>
  <si>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</si>
  <si>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</si>
  <si>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</si>
  <si>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</si>
  <si>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</si>
  <si>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</si>
  <si>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</si>
  <si>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</si>
  <si>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</si>
  <si>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</si>
  <si>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</si>
  <si>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</si>
  <si>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</si>
  <si>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</si>
  <si>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</si>
  <si>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</si>
  <si>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</si>
  <si>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</si>
  <si>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</si>
  <si>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</si>
  <si>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</si>
  <si>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</si>
  <si>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</si>
  <si>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</si>
  <si>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</si>
  <si>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</si>
  <si>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</si>
  <si>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</si>
  <si>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</si>
  <si>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</si>
  <si>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</si>
  <si>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</si>
  <si>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</si>
  <si>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</si>
  <si>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</si>
  <si>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</si>
  <si>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</si>
  <si>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</si>
  <si>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</si>
  <si>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</si>
  <si>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</si>
  <si>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</si>
  <si>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</si>
  <si>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</si>
  <si>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</si>
  <si>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</si>
  <si>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</si>
  <si>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</si>
  <si>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</si>
  <si>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</si>
  <si>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</si>
  <si>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</si>
  <si>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</si>
  <si>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</si>
  <si>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</si>
  <si>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</si>
  <si>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</si>
  <si>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</si>
  <si>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</si>
  <si>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</si>
  <si>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</si>
  <si>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</si>
  <si>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</si>
  <si>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</si>
  <si>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</si>
  <si>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</si>
  <si>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</si>
  <si>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</si>
  <si>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</si>
  <si>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</si>
  <si>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</si>
  <si>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</si>
  <si>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</si>
  <si>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</si>
  <si>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</si>
  <si>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</si>
  <si>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</si>
  <si>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</si>
  <si>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</si>
  <si>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</si>
  <si>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</si>
  <si>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</si>
  <si>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</si>
  <si>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</si>
  <si>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</si>
  <si>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</si>
  <si>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</si>
  <si>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</si>
  <si>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</si>
  <si>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</si>
  <si>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</si>
  <si>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</si>
  <si>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</si>
  <si>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</si>
  <si>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</si>
  <si>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</si>
  <si>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</si>
  <si>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</si>
  <si>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</si>
  <si>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</si>
  <si>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</si>
  <si>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</si>
  <si>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</si>
  <si>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</si>
  <si>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</si>
  <si>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</si>
  <si>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</si>
  <si>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</si>
  <si>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</si>
  <si>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</si>
  <si>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</si>
  <si>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</si>
  <si>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</si>
  <si>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</si>
  <si>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</si>
  <si>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</si>
  <si>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</si>
  <si>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</si>
  <si>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</si>
  <si>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</si>
  <si>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</si>
  <si>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</si>
  <si>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</si>
  <si>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</si>
  <si>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</si>
  <si>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</si>
  <si>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</si>
  <si>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</si>
  <si>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</si>
  <si>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</si>
  <si>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</si>
  <si>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</si>
  <si>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</si>
  <si>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</si>
  <si>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</si>
  <si>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</si>
  <si>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</si>
  <si>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</si>
  <si>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</si>
  <si>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</si>
  <si>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</si>
  <si>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</si>
  <si>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</si>
  <si>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</si>
  <si>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</si>
  <si>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</si>
  <si>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</si>
  <si>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</si>
  <si>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</si>
  <si>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</si>
  <si>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</si>
  <si>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</si>
  <si>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</si>
  <si>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</si>
  <si>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</si>
  <si>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</si>
  <si>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</si>
  <si>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</si>
  <si>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</si>
  <si>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</si>
  <si>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</si>
  <si>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</si>
  <si>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</si>
  <si>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</si>
  <si>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</si>
  <si>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</si>
  <si>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</si>
  <si>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</si>
  <si>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</si>
  <si>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</si>
  <si>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</si>
  <si>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</si>
  <si>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</si>
  <si>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</si>
  <si>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</si>
  <si>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</si>
  <si>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</si>
  <si>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</si>
  <si>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</si>
  <si>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</si>
  <si>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</si>
  <si>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</si>
  <si>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</si>
  <si>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</si>
  <si>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</si>
  <si>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</si>
  <si>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</si>
  <si>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</si>
  <si>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</si>
  <si>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</si>
  <si>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</si>
  <si>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</si>
  <si>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</si>
  <si>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</si>
  <si>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</si>
  <si>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</si>
  <si>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</si>
  <si>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</si>
  <si>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</si>
  <si>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</si>
  <si>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</si>
  <si>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</si>
  <si>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</si>
  <si>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</si>
  <si>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</si>
  <si>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</si>
  <si>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</si>
  <si>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</si>
  <si>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</si>
  <si>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</si>
  <si>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</si>
  <si>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</si>
  <si>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</si>
  <si>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</si>
  <si>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</si>
  <si>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</si>
  <si>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</si>
  <si>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</si>
  <si>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</si>
  <si>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</si>
  <si>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</si>
  <si>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</si>
  <si>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</si>
  <si>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</si>
  <si>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</si>
  <si>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</si>
  <si>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</si>
  <si>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</si>
  <si>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</si>
  <si>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</si>
  <si>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</si>
  <si>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</si>
  <si>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</si>
  <si>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</si>
  <si>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</si>
  <si>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</si>
  <si>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</si>
  <si>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</si>
  <si>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</si>
  <si>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</si>
  <si>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</si>
  <si>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</si>
  <si>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</si>
  <si>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</si>
  <si>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</si>
  <si>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</si>
  <si>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</si>
  <si>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</si>
  <si>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</si>
  <si>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</si>
  <si>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</si>
  <si>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</si>
  <si>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</si>
  <si>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</si>
  <si>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</si>
  <si>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</si>
  <si>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</si>
  <si>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</si>
  <si>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</si>
  <si>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</si>
  <si>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</si>
  <si>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</si>
  <si>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</si>
  <si>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</si>
  <si>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</si>
  <si>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</si>
  <si>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</si>
  <si>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</si>
  <si>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</si>
  <si>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</si>
  <si>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</si>
  <si>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</si>
  <si>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</si>
  <si>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</si>
  <si>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</si>
  <si>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</si>
  <si>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</si>
  <si>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</si>
  <si>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</si>
  <si>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</si>
  <si>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</si>
  <si>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</si>
  <si>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</si>
  <si>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</si>
  <si>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</si>
  <si>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</si>
  <si>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</si>
  <si>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</si>
  <si>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</si>
  <si>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</si>
  <si>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</si>
  <si>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</si>
  <si>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</si>
  <si>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</si>
  <si>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</si>
  <si>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</si>
  <si>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</si>
  <si>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</si>
  <si>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</si>
  <si>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</si>
  <si>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</si>
  <si>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</si>
  <si>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</si>
  <si>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</si>
  <si>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</si>
  <si>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</si>
  <si>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</si>
  <si>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</si>
  <si>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</si>
  <si>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</si>
  <si>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</si>
  <si>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</si>
  <si>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</si>
  <si>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</si>
  <si>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</si>
  <si>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</si>
  <si>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</si>
  <si>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</si>
  <si>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</si>
  <si>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</si>
  <si>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</si>
  <si>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</si>
  <si>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</si>
  <si>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</si>
  <si>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</si>
  <si>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</si>
  <si>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</si>
  <si>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</si>
  <si>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</si>
  <si>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</si>
  <si>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</si>
  <si>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</si>
  <si>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</si>
  <si>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</si>
  <si>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</si>
  <si>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</si>
  <si>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</si>
  <si>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</si>
  <si>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</si>
  <si>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</si>
  <si>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</si>
  <si>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</si>
  <si>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</si>
  <si>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</si>
  <si>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</si>
  <si>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</si>
  <si>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</si>
  <si>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</si>
  <si>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</si>
  <si>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</si>
  <si>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</si>
  <si>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</si>
  <si>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</si>
  <si>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</si>
  <si>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</si>
  <si>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</si>
  <si>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</si>
  <si>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</si>
  <si>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</si>
  <si>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</si>
  <si>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</si>
  <si>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</si>
  <si>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</si>
  <si>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</si>
  <si>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</si>
  <si>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</si>
  <si>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</si>
  <si>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</si>
  <si>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</si>
  <si>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</si>
  <si>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</si>
  <si>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</si>
  <si>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</si>
  <si>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</si>
  <si>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</si>
  <si>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</si>
  <si>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</si>
  <si>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</si>
  <si>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</si>
  <si>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</si>
  <si>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</si>
  <si>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</si>
  <si>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</si>
  <si>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</si>
  <si>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</si>
  <si>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</si>
  <si>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</si>
  <si>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</si>
  <si>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</si>
  <si>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</si>
  <si>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</si>
  <si>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</si>
  <si>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</si>
  <si>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</si>
  <si>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</si>
  <si>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</si>
  <si>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</si>
  <si>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</si>
  <si>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</si>
  <si>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</si>
  <si>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</si>
  <si>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</si>
  <si>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</si>
  <si>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</si>
  <si>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</si>
  <si>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</si>
  <si>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</si>
  <si>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</si>
  <si>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</si>
  <si>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</si>
  <si>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</si>
  <si>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</si>
  <si>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</si>
  <si>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</si>
  <si>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</si>
  <si>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</si>
  <si>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</si>
  <si>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</si>
  <si>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</si>
  <si>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</si>
  <si>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</si>
  <si>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</si>
  <si>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</si>
  <si>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</si>
  <si>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</si>
  <si>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</si>
  <si>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</si>
  <si>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</si>
  <si>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</si>
  <si>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</si>
  <si>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</si>
  <si>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</si>
  <si>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</si>
  <si>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</si>
  <si>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</si>
  <si>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</si>
  <si>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</si>
  <si>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</si>
  <si>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</si>
  <si>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</si>
  <si>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</si>
  <si>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</si>
  <si>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</si>
  <si>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</si>
  <si>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</si>
  <si>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</si>
  <si>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</si>
  <si>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</si>
  <si>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</si>
  <si>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</si>
  <si>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</si>
  <si>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</si>
  <si>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</si>
  <si>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</si>
  <si>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</si>
  <si>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</si>
  <si>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</si>
  <si>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</si>
  <si>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</si>
  <si>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</si>
  <si>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</si>
  <si>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</si>
  <si>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</si>
  <si>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</si>
  <si>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</si>
  <si>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</si>
  <si>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</si>
  <si>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</si>
  <si>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</si>
  <si>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</si>
  <si>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</si>
  <si>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</si>
  <si>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</si>
  <si>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</si>
  <si>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</si>
  <si>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</si>
  <si>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</si>
  <si>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</si>
  <si>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</si>
  <si>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</si>
  <si>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</si>
  <si>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</si>
  <si>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</si>
  <si>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</si>
  <si>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</si>
  <si>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</si>
  <si>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</si>
  <si>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</si>
  <si>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</si>
  <si>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</si>
  <si>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</si>
  <si>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</si>
  <si>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</si>
  <si>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</si>
  <si>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</si>
  <si>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</si>
  <si>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</si>
  <si>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</si>
  <si>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</si>
  <si>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</si>
  <si>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</si>
  <si>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</si>
  <si>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</si>
  <si>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</si>
  <si>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</si>
  <si>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</si>
  <si>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</si>
  <si>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</si>
  <si>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</si>
  <si>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</si>
  <si>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</si>
  <si>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</si>
  <si>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</si>
  <si>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</si>
  <si>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</si>
  <si>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</si>
  <si>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</si>
  <si>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</si>
  <si>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</si>
  <si>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</si>
  <si>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</si>
  <si>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</si>
  <si>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</si>
  <si>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</si>
  <si>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</si>
  <si>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</si>
  <si>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</si>
  <si>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</si>
  <si>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</si>
  <si>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</si>
  <si>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</si>
  <si>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</si>
  <si>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</si>
  <si>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</si>
  <si>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</si>
  <si>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</si>
  <si>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</si>
  <si>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</si>
  <si>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</si>
  <si>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</si>
  <si>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</si>
  <si>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</si>
  <si>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</si>
  <si>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</si>
  <si>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</si>
  <si>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</si>
  <si>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</si>
  <si>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</si>
  <si>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</si>
  <si>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</si>
  <si>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</si>
  <si>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</si>
  <si>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</si>
  <si>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</si>
  <si>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</si>
  <si>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</si>
  <si>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</si>
  <si>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</si>
  <si>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</si>
  <si>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</si>
  <si>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</si>
  <si>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</si>
  <si>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</si>
  <si>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</si>
  <si>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</si>
  <si>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</si>
  <si>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</si>
  <si>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</si>
  <si>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</si>
  <si>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</si>
  <si>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</si>
  <si>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</si>
  <si>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</si>
  <si>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</si>
  <si>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</si>
  <si>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</si>
  <si>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</si>
  <si>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</si>
  <si>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</si>
  <si>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</si>
  <si>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</si>
  <si>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</si>
  <si>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</si>
  <si>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</si>
  <si>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</si>
  <si>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</si>
  <si>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</si>
  <si>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</si>
  <si>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</si>
  <si>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</si>
  <si>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</si>
  <si>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</si>
  <si>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</si>
  <si>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</si>
  <si>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</si>
  <si>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</si>
  <si>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</si>
  <si>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</si>
  <si>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</si>
  <si>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</si>
  <si>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</si>
  <si>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</si>
  <si>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</si>
  <si>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</si>
  <si>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</si>
  <si>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</si>
  <si>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</si>
  <si>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</si>
  <si>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</si>
  <si>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</si>
  <si>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</si>
  <si>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</si>
  <si>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</si>
  <si>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</si>
  <si>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</si>
  <si>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</si>
  <si>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</si>
  <si>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</si>
  <si>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</si>
  <si>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</si>
  <si>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</si>
  <si>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</si>
  <si>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</si>
  <si>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</si>
  <si>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</si>
  <si>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</si>
  <si>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</si>
  <si>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</si>
  <si>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</si>
  <si>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</si>
  <si>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</si>
  <si>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</si>
  <si>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</si>
  <si>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</si>
  <si>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</si>
  <si>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</si>
  <si>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</si>
  <si>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</si>
  <si>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</si>
  <si>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</si>
  <si>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</si>
  <si>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</si>
  <si>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</si>
  <si>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</si>
  <si>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</si>
  <si>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</si>
  <si>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</si>
  <si>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</si>
  <si>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</si>
  <si>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</si>
  <si>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</si>
  <si>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</si>
  <si>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</si>
  <si>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</si>
  <si>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</si>
  <si>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</si>
  <si>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</si>
  <si>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</si>
  <si>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</si>
  <si>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</si>
  <si>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</si>
  <si>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</si>
  <si>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</si>
  <si>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</si>
  <si>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</si>
  <si>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</si>
  <si>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</si>
  <si>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</si>
  <si>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</si>
  <si>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</si>
  <si>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</si>
  <si>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</si>
  <si>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</si>
  <si>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</si>
  <si>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</si>
  <si>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</si>
  <si>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</si>
  <si>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</si>
  <si>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</si>
  <si>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</si>
  <si>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</si>
  <si>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</si>
  <si>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</si>
  <si>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</si>
  <si>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</si>
  <si>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</si>
  <si>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</si>
  <si>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</si>
  <si>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</si>
  <si>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</si>
  <si>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</si>
  <si>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</si>
  <si>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</si>
  <si>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</si>
  <si>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</si>
  <si>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</si>
  <si>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</si>
  <si>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</si>
  <si>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</si>
  <si>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</si>
  <si>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</si>
  <si>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</si>
  <si>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</si>
  <si>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</si>
  <si>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</si>
  <si>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</si>
  <si>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</si>
  <si>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</si>
  <si>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</si>
  <si>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</si>
  <si>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</si>
  <si>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</si>
  <si>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</si>
  <si>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</si>
  <si>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</si>
  <si>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</si>
  <si>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</si>
  <si>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</si>
  <si>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</si>
  <si>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</si>
  <si>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</si>
  <si>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</si>
  <si>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</si>
  <si>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</si>
  <si>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</si>
  <si>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</si>
  <si>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</si>
  <si>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</si>
  <si>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</si>
  <si>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</si>
  <si>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</si>
  <si>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</si>
  <si>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</si>
  <si>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</si>
  <si>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</si>
  <si>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</si>
  <si>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</si>
  <si>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</si>
  <si>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</si>
  <si>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</si>
  <si>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</si>
  <si>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</si>
  <si>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</si>
  <si>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</si>
  <si>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</si>
  <si>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</si>
  <si>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</si>
  <si>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</si>
  <si>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</si>
  <si>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</si>
  <si>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</si>
  <si>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</si>
  <si>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</si>
  <si>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</si>
  <si>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</si>
  <si>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</si>
  <si>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</si>
  <si>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</si>
  <si>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</si>
  <si>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</si>
  <si>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</si>
  <si>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</si>
  <si>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</si>
  <si>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</si>
  <si>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</si>
  <si>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</si>
  <si>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</si>
  <si>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</si>
  <si>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</si>
  <si>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</si>
  <si>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</si>
  <si>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</si>
  <si>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</si>
  <si>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</si>
  <si>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</si>
  <si>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</si>
  <si>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</si>
  <si>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</si>
  <si>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</si>
  <si>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</si>
  <si>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</si>
  <si>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</si>
  <si>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</si>
  <si>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</si>
  <si>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</si>
  <si>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</si>
  <si>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</si>
  <si>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</si>
  <si>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</si>
  <si>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</si>
  <si>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</si>
  <si>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</si>
  <si>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</si>
  <si>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</si>
  <si>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</si>
  <si>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</si>
  <si>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</si>
  <si>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</si>
  <si>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</si>
  <si>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</si>
  <si>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</si>
  <si>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</si>
  <si>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</si>
  <si>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</si>
  <si>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</si>
  <si>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</si>
  <si>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</si>
  <si>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</si>
  <si>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</si>
  <si>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</si>
  <si>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</si>
  <si>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</si>
  <si>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</si>
  <si>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</si>
  <si>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</si>
  <si>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</si>
  <si>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</si>
  <si>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</si>
  <si>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</si>
  <si>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</si>
  <si>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</si>
  <si>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</si>
  <si>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</si>
  <si>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</si>
  <si>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</si>
  <si>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</si>
  <si>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</si>
  <si>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</si>
  <si>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</si>
  <si>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</si>
  <si>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</si>
  <si>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</si>
  <si>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</si>
  <si>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</si>
  <si>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</si>
  <si>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</si>
  <si>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</si>
  <si>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</si>
  <si>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</si>
  <si>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</si>
  <si>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</si>
  <si>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</si>
  <si>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</si>
  <si>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</si>
  <si>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</si>
  <si>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</si>
  <si>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</si>
  <si>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</si>
  <si>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</si>
  <si>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</si>
  <si>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</si>
  <si>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</si>
  <si>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</si>
  <si>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</si>
  <si>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</si>
  <si>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</si>
  <si>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</si>
  <si>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</si>
  <si>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</si>
  <si>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</si>
  <si>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</si>
  <si>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</si>
  <si>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</si>
  <si>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</si>
  <si>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</si>
  <si>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</si>
  <si>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</si>
  <si>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</si>
  <si>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</si>
  <si>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</si>
  <si>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</si>
  <si>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</si>
  <si>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</si>
  <si>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</si>
  <si>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</si>
  <si>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</si>
  <si>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</si>
  <si>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</si>
  <si>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</si>
  <si>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</si>
  <si>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</si>
  <si>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</si>
  <si>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</si>
  <si>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</si>
  <si>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</si>
  <si>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</si>
  <si>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</si>
  <si>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</si>
  <si>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</si>
  <si>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</si>
  <si>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</si>
  <si>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</si>
  <si>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</si>
  <si>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</si>
  <si>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</si>
  <si>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</si>
  <si>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</si>
  <si>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</si>
  <si>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</si>
  <si>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</si>
  <si>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</si>
  <si>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</si>
  <si>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</si>
  <si>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</si>
  <si>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</si>
  <si>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</si>
  <si>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</si>
  <si>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</si>
  <si>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</si>
  <si>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</si>
  <si>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</si>
  <si>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</si>
  <si>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</si>
  <si>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</si>
  <si>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</si>
  <si>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</si>
  <si>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</si>
  <si>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</si>
  <si>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</si>
  <si>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</si>
  <si>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</si>
  <si>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</si>
  <si>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</si>
  <si>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</si>
  <si>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</si>
  <si>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</si>
  <si>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</si>
  <si>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</si>
  <si>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</si>
  <si>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</si>
  <si>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</si>
  <si>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</si>
  <si>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</si>
  <si>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</si>
  <si>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</si>
  <si>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</si>
  <si>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</si>
  <si>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</si>
  <si>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</si>
  <si>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</si>
  <si>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</si>
  <si>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</si>
  <si>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</si>
  <si>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</si>
  <si>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</si>
  <si>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</si>
  <si>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</si>
  <si>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</si>
  <si>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</si>
  <si>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</si>
  <si>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</si>
  <si>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</si>
  <si>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</si>
  <si>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</si>
  <si>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</si>
  <si>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</si>
  <si>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</si>
  <si>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</si>
  <si>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</si>
  <si>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</si>
  <si>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</si>
  <si>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</si>
  <si>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</si>
  <si>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</si>
  <si>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</si>
  <si>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</si>
  <si>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</si>
  <si>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</si>
  <si>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</si>
  <si>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</si>
  <si>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</si>
  <si>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</si>
  <si>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</si>
  <si>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</si>
  <si>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</si>
  <si>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</si>
  <si>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</si>
  <si>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</si>
  <si>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</si>
  <si>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</si>
  <si>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</si>
  <si>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</si>
  <si>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</si>
  <si>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</si>
  <si>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</si>
  <si>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</si>
  <si>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</si>
  <si>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</si>
  <si>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</si>
  <si>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</si>
  <si>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</si>
  <si>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</si>
  <si>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</si>
  <si>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</si>
  <si>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</si>
  <si>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</si>
  <si>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</si>
  <si>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</si>
  <si>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</si>
  <si>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</si>
  <si>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</si>
  <si>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</si>
  <si>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</si>
  <si>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</si>
  <si>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</si>
  <si>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</si>
  <si>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</si>
  <si>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</si>
  <si>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</si>
  <si>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</si>
  <si>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</si>
  <si>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</si>
  <si>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</si>
  <si>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</si>
  <si>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</si>
  <si>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</si>
  <si>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</si>
  <si>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</si>
  <si>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</si>
  <si>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</si>
  <si>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</si>
  <si>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</si>
  <si>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</si>
  <si>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</si>
  <si>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</si>
  <si>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</si>
  <si>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</si>
  <si>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</si>
  <si>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</si>
  <si>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</si>
  <si>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</si>
  <si>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</si>
  <si>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</si>
  <si>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</si>
  <si>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</si>
  <si>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</si>
  <si>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</si>
  <si>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</si>
  <si>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</si>
  <si>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</si>
  <si>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</si>
  <si>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</si>
  <si>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</si>
  <si>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</si>
  <si>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</si>
  <si>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</si>
  <si>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</si>
  <si>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</si>
  <si>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</si>
  <si>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</si>
  <si>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</si>
  <si>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</si>
  <si>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</si>
  <si>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</si>
  <si>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</si>
  <si>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</si>
  <si>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</si>
  <si>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</si>
  <si>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</si>
  <si>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</si>
  <si>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</si>
  <si>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</si>
  <si>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</si>
  <si>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</si>
  <si>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</si>
  <si>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</si>
  <si>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</si>
  <si>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</si>
  <si>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</si>
  <si>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</si>
  <si>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</si>
  <si>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</si>
  <si>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</si>
  <si>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</si>
  <si>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</si>
  <si>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</si>
  <si>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</si>
  <si>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</si>
  <si>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</si>
  <si>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</si>
  <si>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</si>
  <si>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</si>
  <si>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</si>
  <si>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</si>
  <si>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</si>
  <si>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</si>
  <si>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</si>
  <si>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</si>
  <si>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</si>
  <si>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</si>
  <si>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</si>
  <si>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</si>
  <si>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</si>
  <si>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</si>
  <si>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</si>
  <si>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</si>
  <si>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</si>
  <si>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</si>
  <si>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</si>
  <si>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</si>
  <si>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</si>
  <si>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</si>
  <si>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</si>
  <si>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</si>
  <si>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</si>
  <si>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</si>
  <si>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</si>
  <si>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</si>
  <si>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</si>
  <si>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</si>
  <si>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</si>
  <si>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</si>
  <si>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</si>
  <si>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</si>
  <si>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</si>
  <si>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</si>
  <si>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</si>
  <si>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</si>
  <si>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</si>
  <si>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</si>
  <si>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</si>
  <si>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</si>
  <si>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</si>
  <si>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</si>
  <si>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</si>
  <si>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</si>
  <si>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</si>
  <si>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</si>
  <si>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</si>
  <si>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</si>
  <si>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</si>
  <si>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</si>
  <si>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</si>
  <si>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</si>
  <si>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</si>
  <si>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</si>
  <si>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</si>
  <si>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</si>
  <si>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</si>
  <si>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</si>
  <si>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</si>
  <si>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</si>
  <si>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</si>
  <si>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</si>
  <si>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</si>
  <si>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</si>
  <si>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</si>
  <si>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</si>
  <si>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</si>
  <si>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</si>
  <si>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</si>
  <si>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</si>
  <si>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</si>
  <si>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</si>
  <si>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</si>
  <si>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</si>
  <si>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</si>
  <si>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</si>
  <si>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</si>
  <si>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</si>
  <si>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</si>
  <si>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</si>
  <si>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</si>
  <si>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</si>
  <si>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</si>
  <si>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</si>
  <si>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</si>
  <si>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</si>
  <si>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</si>
  <si>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</si>
  <si>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</si>
  <si>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</si>
  <si>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</si>
  <si>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</si>
  <si>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</si>
  <si>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</si>
  <si>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</si>
  <si>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</si>
  <si>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</si>
  <si>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</si>
  <si>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</si>
  <si>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</si>
  <si>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</si>
  <si>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</si>
  <si>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</si>
  <si>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</si>
  <si>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</si>
  <si>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</si>
  <si>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</si>
  <si>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</si>
  <si>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</si>
  <si>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</si>
  <si>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</si>
  <si>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</si>
  <si>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</si>
  <si>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</si>
  <si>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</si>
  <si>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</si>
  <si>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</si>
  <si>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</si>
  <si>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</si>
  <si>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</si>
  <si>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</si>
  <si>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</si>
  <si>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</si>
  <si>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</si>
  <si>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</si>
  <si>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</si>
  <si>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</si>
  <si>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</si>
  <si>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</si>
  <si>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</si>
  <si>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</si>
  <si>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</si>
  <si>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</si>
  <si>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</si>
  <si>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</si>
  <si>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</si>
  <si>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</si>
  <si>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</si>
  <si>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</si>
  <si>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</si>
  <si>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</si>
  <si>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</si>
  <si>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</si>
  <si>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</si>
  <si>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</si>
  <si>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</si>
  <si>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</si>
  <si>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</si>
  <si>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</si>
  <si>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</si>
  <si>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</si>
  <si>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</si>
  <si>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</si>
  <si>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</si>
  <si>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</si>
  <si>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</si>
  <si>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</si>
  <si>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</si>
  <si>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</si>
  <si>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</si>
  <si>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</si>
  <si>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</si>
  <si>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</si>
  <si>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</si>
  <si>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</si>
  <si>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</si>
  <si>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</si>
  <si>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</si>
  <si>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</si>
  <si>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</si>
  <si>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</si>
  <si>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</si>
  <si>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</si>
  <si>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</si>
  <si>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</si>
  <si>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</si>
  <si>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</si>
  <si>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</si>
  <si>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</si>
  <si>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</si>
  <si>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</si>
  <si>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</si>
  <si>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</si>
  <si>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</si>
  <si>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</si>
  <si>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</si>
  <si>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</si>
  <si>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</si>
  <si>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</si>
  <si>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</si>
  <si>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</si>
  <si>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</si>
  <si>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</si>
  <si>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</si>
  <si>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</si>
  <si>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</si>
  <si>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</si>
  <si>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</si>
  <si>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</si>
  <si>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</si>
  <si>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</si>
  <si>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</si>
  <si>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</si>
  <si>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</si>
  <si>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</si>
  <si>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</si>
  <si>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</si>
  <si>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</si>
  <si>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</si>
  <si>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</si>
  <si>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</si>
  <si>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</si>
  <si>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</si>
  <si>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</si>
  <si>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</si>
  <si>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</si>
  <si>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</si>
  <si>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</si>
  <si>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</si>
  <si>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</si>
  <si>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</si>
  <si>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</si>
  <si>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</si>
  <si>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</si>
  <si>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</si>
  <si>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</si>
  <si>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</si>
  <si>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</si>
  <si>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</si>
  <si>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</si>
  <si>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</si>
  <si>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</si>
  <si>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</si>
  <si>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</si>
  <si>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</si>
  <si>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</si>
  <si>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</si>
  <si>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</si>
  <si>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</si>
  <si>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</si>
  <si>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</si>
  <si>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</si>
  <si>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</si>
  <si>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</si>
  <si>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</si>
  <si>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</si>
  <si>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</si>
  <si>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</si>
  <si>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</si>
  <si>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</si>
  <si>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</si>
  <si>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</si>
  <si>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</si>
  <si>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</si>
  <si>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</si>
  <si>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</si>
  <si>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</si>
  <si>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</si>
  <si>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</si>
  <si>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</si>
  <si>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</si>
  <si>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</si>
  <si>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</si>
  <si>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</si>
  <si>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</si>
  <si>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</si>
  <si>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</si>
  <si>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</si>
  <si>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</si>
  <si>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</si>
  <si>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</si>
  <si>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</si>
  <si>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</si>
  <si>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</si>
  <si>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</si>
  <si>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</si>
  <si>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</si>
  <si>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</si>
  <si>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</si>
  <si>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</si>
  <si>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</si>
  <si>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</si>
  <si>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</si>
  <si>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</si>
  <si>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</si>
  <si>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</si>
  <si>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</si>
  <si>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</si>
  <si>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</si>
  <si>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</si>
  <si>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</si>
  <si>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</si>
  <si>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</si>
  <si>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</si>
  <si>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</si>
  <si>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</si>
  <si>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</si>
  <si>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</si>
  <si>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</si>
  <si>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</si>
  <si>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</si>
  <si>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</si>
  <si>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</si>
  <si>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</si>
  <si>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</si>
  <si>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</si>
  <si>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</si>
  <si>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</si>
  <si>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</si>
  <si>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</si>
  <si>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</si>
  <si>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</si>
  <si>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</si>
  <si>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</si>
  <si>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</si>
  <si>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</si>
  <si>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</si>
  <si>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</si>
  <si>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</si>
  <si>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</si>
  <si>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</si>
  <si>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</si>
  <si>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</si>
  <si>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</si>
  <si>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</si>
  <si>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</si>
  <si>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</si>
  <si>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</si>
  <si>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</si>
  <si>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</si>
  <si>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</si>
  <si>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</si>
  <si>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</si>
  <si>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</si>
  <si>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</si>
  <si>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</si>
  <si>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</si>
  <si>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</si>
  <si>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</si>
  <si>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</si>
  <si>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</si>
  <si>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</si>
  <si>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</si>
  <si>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</si>
  <si>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</si>
  <si>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</si>
  <si>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</si>
  <si>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</si>
  <si>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</si>
  <si>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</si>
  <si>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</si>
  <si>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</si>
  <si>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</si>
  <si>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</si>
  <si>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</si>
  <si>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</si>
  <si>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</si>
  <si>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</si>
  <si>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</si>
  <si>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</si>
  <si>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</si>
  <si>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</si>
  <si>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</si>
  <si>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</si>
  <si>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</si>
  <si>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</si>
  <si>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</si>
  <si>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</si>
  <si>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</si>
  <si>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</si>
  <si>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</si>
  <si>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</si>
  <si>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</si>
  <si>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</si>
  <si>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</si>
  <si>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</si>
  <si>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</si>
  <si>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</si>
  <si>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</si>
  <si>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</si>
  <si>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</si>
  <si>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</si>
  <si>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</si>
  <si>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</si>
  <si>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</si>
  <si>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</si>
  <si>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</si>
  <si>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</si>
  <si>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</si>
  <si>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</si>
  <si>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</si>
  <si>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</si>
  <si>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</si>
  <si>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</si>
  <si>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</si>
  <si>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</si>
  <si>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</si>
  <si>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</si>
  <si>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</si>
  <si>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</si>
  <si>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</si>
  <si>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</si>
  <si>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</si>
  <si>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</si>
  <si>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</si>
  <si>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</si>
  <si>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</si>
  <si>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</si>
  <si>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</si>
  <si>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</si>
  <si>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</si>
  <si>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</si>
  <si>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</si>
  <si>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</si>
  <si>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</si>
  <si>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</si>
  <si>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</si>
  <si>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</si>
  <si>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</si>
  <si>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</si>
  <si>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</si>
  <si>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</si>
  <si>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</si>
  <si>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</si>
  <si>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</si>
  <si>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</si>
  <si>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</si>
  <si>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</si>
  <si>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</si>
  <si>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</si>
  <si>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</si>
  <si>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</si>
  <si>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</si>
  <si>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</si>
  <si>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</si>
  <si>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</si>
  <si>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</si>
  <si>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</si>
  <si>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</si>
  <si>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</si>
  <si>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</si>
  <si>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</si>
  <si>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</si>
  <si>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</si>
  <si>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</si>
  <si>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</si>
  <si>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</si>
  <si>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</si>
  <si>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</si>
  <si>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</si>
  <si>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</si>
  <si>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</si>
  <si>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</si>
  <si>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</si>
  <si>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</si>
  <si>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</si>
  <si>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</si>
  <si>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</si>
  <si>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</si>
  <si>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</si>
  <si>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</si>
  <si>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</si>
  <si>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</si>
  <si>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</si>
  <si>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</si>
  <si>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</si>
  <si>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</si>
  <si>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</si>
  <si>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</si>
  <si>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</si>
  <si>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</si>
  <si>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</si>
  <si>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</si>
  <si>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</si>
  <si>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</si>
  <si>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</si>
  <si>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</si>
  <si>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</si>
  <si>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</si>
  <si>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</si>
  <si>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</si>
  <si>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</si>
  <si>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</si>
  <si>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</si>
  <si>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</si>
  <si>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</si>
  <si>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</si>
  <si>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</si>
  <si>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</si>
  <si>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</si>
  <si>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</si>
  <si>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</si>
  <si>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</si>
  <si>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</si>
  <si>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</si>
  <si>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</si>
  <si>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</si>
  <si>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</si>
  <si>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</si>
  <si>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</si>
  <si>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</si>
  <si>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</si>
  <si>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</si>
  <si>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</si>
  <si>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</si>
  <si>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</si>
  <si>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</si>
  <si>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</si>
  <si>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</si>
  <si>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</si>
  <si>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</si>
  <si>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</si>
  <si>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</si>
  <si>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</si>
  <si>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</si>
  <si>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</si>
  <si>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</si>
  <si>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</si>
  <si>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</si>
  <si>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</si>
  <si>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</si>
  <si>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</si>
  <si>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</si>
  <si>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</si>
  <si>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</si>
  <si>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</si>
  <si>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</si>
  <si>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</si>
  <si>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</si>
  <si>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</si>
  <si>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</si>
  <si>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</si>
  <si>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</si>
  <si>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</si>
  <si>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</si>
  <si>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</si>
  <si>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</si>
  <si>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</si>
  <si>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</si>
  <si>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</si>
  <si>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</si>
  <si>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</si>
  <si>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</si>
  <si>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</si>
  <si>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</si>
  <si>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</si>
  <si>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</si>
  <si>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</si>
  <si>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</si>
  <si>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</si>
  <si>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</si>
  <si>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</si>
  <si>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</si>
  <si>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</si>
  <si>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</si>
  <si>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</si>
  <si>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</si>
  <si>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</si>
  <si>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</si>
  <si>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</si>
  <si>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</si>
  <si>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</si>
  <si>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</si>
  <si>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</si>
  <si>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</si>
  <si>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</si>
  <si>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</si>
  <si>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</si>
  <si>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</si>
  <si>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</si>
  <si>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</si>
  <si>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</si>
  <si>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</si>
  <si>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</si>
  <si>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</si>
  <si>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</si>
  <si>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</si>
  <si>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</si>
  <si>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</si>
  <si>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</si>
  <si>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</si>
  <si>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</si>
  <si>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</si>
  <si>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</si>
  <si>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</si>
  <si>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</si>
  <si>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</si>
  <si>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</si>
  <si>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</si>
  <si>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</si>
  <si>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</si>
  <si>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</si>
  <si>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</si>
  <si>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</si>
  <si>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</si>
  <si>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</si>
  <si>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</si>
  <si>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</si>
  <si>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</si>
  <si>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</si>
  <si>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</si>
  <si>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</si>
  <si>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</si>
  <si>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</si>
  <si>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</si>
  <si>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</si>
  <si>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</si>
  <si>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</si>
  <si>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</si>
  <si>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</si>
  <si>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</si>
  <si>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</si>
  <si>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</si>
  <si>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</si>
  <si>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</si>
  <si>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</si>
  <si>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</si>
  <si>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</si>
  <si>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</si>
  <si>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</si>
  <si>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</si>
  <si>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</si>
  <si>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</si>
  <si>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</si>
  <si>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</si>
  <si>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</si>
  <si>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</si>
  <si>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</si>
  <si>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</si>
  <si>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</si>
  <si>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</si>
  <si>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</si>
  <si>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</si>
  <si>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</si>
  <si>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</si>
  <si>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</si>
  <si>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</si>
  <si>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</si>
  <si>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</si>
  <si>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</si>
  <si>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</si>
  <si>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</si>
  <si>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</si>
  <si>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</si>
  <si>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</si>
  <si>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</si>
  <si>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</si>
  <si>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</si>
  <si>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</si>
  <si>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</si>
  <si>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</si>
  <si>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</si>
  <si>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</si>
  <si>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</si>
  <si>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</si>
  <si>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</si>
  <si>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</si>
  <si>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</si>
  <si>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</si>
  <si>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</si>
  <si>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</si>
  <si>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</si>
  <si>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</si>
  <si>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</si>
  <si>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</si>
  <si>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</si>
  <si>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</si>
  <si>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</si>
  <si>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</si>
  <si>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</si>
  <si>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</si>
  <si>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</si>
  <si>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</si>
  <si>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</si>
  <si>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</si>
  <si>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</si>
  <si>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</si>
  <si>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</si>
  <si>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</si>
  <si>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</si>
  <si>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</si>
  <si>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</si>
  <si>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</si>
  <si>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</si>
  <si>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</si>
  <si>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</si>
  <si>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</si>
  <si>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</si>
  <si>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</si>
  <si>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</si>
  <si>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</si>
  <si>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</si>
  <si>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</si>
  <si>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</si>
  <si>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</si>
  <si>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</si>
  <si>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</si>
  <si>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</si>
  <si>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</si>
  <si>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</si>
  <si>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</si>
  <si>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</si>
  <si>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</si>
  <si>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</si>
  <si>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</si>
  <si>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</si>
  <si>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</si>
  <si>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</si>
  <si>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</si>
  <si>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</si>
  <si>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</si>
  <si>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</si>
  <si>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</si>
  <si>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</si>
  <si>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</si>
  <si>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</si>
  <si>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</si>
  <si>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</si>
  <si>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</si>
  <si>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</si>
  <si>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</si>
  <si>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</si>
  <si>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</si>
  <si>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</si>
  <si>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</si>
  <si>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</si>
  <si>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</si>
  <si>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</si>
  <si>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</si>
  <si>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</si>
  <si>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</si>
  <si>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</si>
  <si>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</si>
  <si>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</si>
  <si>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</si>
  <si>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</si>
  <si>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</si>
  <si>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</si>
  <si>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</si>
  <si>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</si>
  <si>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</si>
  <si>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</si>
  <si>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</si>
  <si>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</si>
  <si>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</si>
  <si>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</si>
  <si>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</si>
  <si>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</si>
  <si>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</si>
  <si>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</si>
  <si>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</si>
  <si>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</si>
  <si>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</si>
  <si>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</si>
  <si>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</si>
  <si>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</si>
  <si>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</si>
  <si>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</si>
  <si>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</si>
  <si>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</si>
  <si>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</si>
  <si>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</si>
  <si>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</si>
  <si>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</si>
  <si>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</si>
  <si>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</si>
  <si>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</si>
  <si>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</si>
  <si>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</si>
  <si>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</si>
  <si>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</si>
  <si>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</si>
  <si>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</si>
  <si>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</si>
  <si>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</si>
  <si>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</si>
  <si>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</si>
  <si>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</si>
  <si>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</si>
  <si>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</si>
  <si>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</si>
  <si>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</si>
  <si>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</si>
  <si>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</si>
  <si>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</si>
  <si>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</si>
  <si>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</si>
  <si>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</si>
  <si>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</si>
  <si>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</si>
  <si>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</si>
  <si>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</si>
  <si>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</si>
  <si>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</si>
  <si>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</si>
  <si>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</si>
  <si>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</si>
  <si>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</si>
  <si>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</si>
  <si>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</si>
  <si>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</si>
  <si>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</si>
  <si>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</si>
  <si>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</si>
  <si>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</si>
  <si>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</si>
  <si>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</si>
  <si>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</si>
  <si>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</si>
  <si>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</si>
  <si>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</si>
  <si>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</si>
  <si>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</si>
  <si>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</si>
  <si>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</si>
  <si>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</si>
  <si>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</si>
  <si>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</si>
  <si>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</si>
  <si>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</si>
  <si>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</si>
  <si>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</si>
  <si>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</si>
  <si>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</si>
  <si>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</si>
  <si>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</si>
  <si>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</si>
  <si>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</si>
  <si>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</si>
  <si>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</si>
  <si>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</si>
  <si>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</si>
  <si>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</si>
  <si>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</si>
  <si>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</si>
  <si>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</si>
  <si>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</si>
  <si>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</si>
  <si>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</si>
  <si>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</si>
  <si>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</si>
  <si>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</si>
  <si>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</si>
  <si>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</si>
  <si>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</si>
  <si>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</si>
  <si>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</si>
  <si>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</si>
  <si>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</si>
  <si>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</si>
  <si>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</si>
  <si>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</si>
  <si>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</si>
  <si>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</si>
  <si>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</si>
  <si>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</si>
  <si>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</si>
  <si>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</si>
  <si>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</si>
  <si>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</si>
  <si>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</si>
  <si>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</si>
  <si>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</si>
  <si>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</si>
  <si>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</si>
  <si>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</si>
  <si>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</si>
  <si>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</si>
  <si>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</si>
  <si>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</si>
  <si>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</si>
  <si>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</si>
  <si>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</si>
  <si>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</si>
  <si>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</si>
  <si>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</si>
  <si>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</si>
  <si>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</si>
  <si>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</si>
  <si>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</si>
  <si>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</si>
  <si>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</si>
  <si>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</si>
  <si>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</si>
  <si>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</si>
  <si>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</si>
  <si>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</si>
  <si>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</si>
  <si>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</si>
  <si>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</si>
  <si>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</si>
  <si>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</si>
  <si>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</si>
  <si>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</si>
  <si>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</si>
  <si>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</si>
  <si>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</si>
  <si>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</si>
  <si>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</si>
  <si>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</si>
  <si>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</si>
  <si>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</si>
  <si>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</si>
  <si>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</si>
  <si>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</si>
  <si>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</si>
  <si>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</si>
  <si>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</si>
  <si>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</si>
  <si>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</si>
  <si>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</si>
  <si>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</si>
  <si>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</si>
  <si>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</si>
  <si>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</si>
  <si>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</si>
  <si>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</si>
  <si>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</si>
  <si>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</si>
  <si>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</si>
  <si>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</si>
  <si>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</si>
  <si>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</si>
  <si>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</si>
  <si>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</si>
  <si>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</si>
  <si>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</si>
  <si>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</si>
  <si>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</si>
  <si>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</si>
  <si>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</si>
  <si>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</si>
  <si>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</si>
  <si>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</si>
  <si>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</si>
  <si>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</si>
  <si>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</si>
  <si>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</si>
  <si>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</si>
  <si>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</si>
  <si>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</si>
  <si>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</si>
  <si>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</si>
  <si>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</si>
  <si>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</si>
  <si>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</si>
  <si>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</si>
  <si>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</si>
  <si>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</si>
  <si>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</si>
  <si>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</si>
  <si>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</si>
  <si>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</si>
  <si>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</si>
  <si>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</si>
  <si>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</si>
  <si>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</si>
  <si>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</si>
  <si>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</si>
  <si>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</si>
  <si>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</si>
  <si>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</si>
  <si>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</si>
  <si>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</si>
  <si>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</si>
  <si>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</si>
  <si>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</si>
  <si>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</si>
  <si>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</si>
  <si>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</si>
  <si>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</si>
  <si>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</si>
  <si>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</si>
  <si>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</si>
  <si>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</si>
  <si>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</si>
  <si>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</si>
  <si>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</si>
  <si>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</si>
  <si>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</si>
  <si>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</si>
  <si>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</si>
  <si>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</si>
  <si>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</si>
  <si>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</si>
  <si>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</si>
  <si>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</si>
  <si>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</si>
  <si>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</si>
  <si>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</si>
  <si>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</si>
  <si>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</si>
  <si>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</si>
  <si>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</si>
  <si>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</si>
  <si>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</si>
  <si>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</si>
  <si>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</si>
  <si>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</si>
  <si>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</si>
  <si>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</si>
  <si>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</si>
  <si>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</si>
  <si>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</si>
  <si>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</si>
  <si>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</si>
  <si>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</si>
  <si>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</si>
  <si>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</si>
  <si>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</si>
  <si>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</si>
  <si>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</si>
  <si>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</si>
  <si>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</si>
  <si>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</si>
  <si>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</si>
  <si>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</si>
  <si>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</si>
  <si>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</si>
  <si>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</si>
  <si>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</si>
  <si>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</si>
  <si>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</si>
  <si>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</si>
  <si>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</si>
  <si>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</si>
  <si>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</si>
  <si>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</si>
  <si>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</si>
  <si>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</si>
  <si>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</si>
  <si>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</si>
  <si>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</si>
  <si>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</si>
  <si>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</si>
  <si>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</si>
  <si>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</si>
  <si>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</si>
  <si>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</si>
  <si>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</si>
  <si>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</si>
  <si>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</si>
  <si>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</si>
  <si>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</si>
  <si>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</si>
  <si>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</si>
  <si>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</si>
  <si>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</si>
  <si>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</si>
  <si>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</si>
  <si>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</si>
  <si>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</si>
  <si>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</si>
  <si>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</si>
  <si>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</si>
  <si>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</si>
  <si>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</si>
  <si>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</si>
  <si>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</si>
  <si>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</si>
  <si>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</si>
  <si>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</si>
  <si>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</si>
  <si>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</si>
  <si>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</si>
  <si>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</si>
  <si>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</si>
  <si>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</si>
  <si>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</si>
  <si>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</si>
  <si>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</si>
  <si>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</si>
  <si>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</si>
  <si>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</si>
  <si>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</si>
  <si>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</si>
  <si>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</si>
  <si>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</si>
  <si>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</si>
  <si>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</si>
  <si>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</si>
  <si>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</si>
  <si>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</si>
  <si>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</si>
  <si>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</si>
  <si>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</si>
  <si>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</si>
  <si>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</si>
  <si>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</si>
  <si>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</si>
  <si>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</si>
  <si>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</si>
  <si>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</si>
  <si>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</si>
  <si>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</si>
  <si>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</si>
  <si>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</si>
  <si>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</si>
  <si>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</si>
  <si>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</si>
  <si>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</si>
  <si>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</si>
  <si>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</si>
  <si>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</si>
  <si>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</si>
  <si>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</si>
  <si>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</si>
  <si>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</si>
  <si>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</si>
  <si>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</si>
  <si>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</si>
  <si>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</si>
  <si>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</si>
  <si>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</si>
  <si>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</si>
  <si>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</si>
  <si>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</si>
  <si>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</si>
  <si>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</si>
  <si>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</si>
  <si>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</si>
  <si>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</si>
  <si>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</si>
  <si>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</si>
  <si>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</si>
  <si>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</si>
  <si>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</si>
  <si>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</si>
  <si>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</si>
  <si>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</si>
  <si>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</si>
  <si>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</si>
  <si>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</si>
  <si>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</si>
  <si>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</si>
  <si>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</si>
  <si>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</si>
  <si>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</si>
  <si>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</si>
  <si>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</si>
  <si>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</si>
  <si>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</si>
  <si>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</si>
  <si>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</si>
  <si>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</si>
  <si>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</si>
  <si>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</si>
  <si>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</si>
  <si>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</si>
  <si>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</si>
  <si>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</si>
  <si>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</si>
  <si>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</si>
  <si>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</si>
  <si>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</si>
  <si>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</si>
  <si>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</si>
  <si>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</si>
  <si>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</si>
  <si>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</si>
  <si>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</si>
  <si>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</si>
  <si>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</si>
  <si>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</si>
  <si>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</si>
  <si>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</si>
  <si>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</si>
  <si>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</si>
  <si>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</si>
  <si>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</si>
  <si>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</si>
  <si>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</si>
  <si>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</si>
  <si>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</si>
  <si>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</si>
  <si>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</si>
  <si>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</si>
  <si>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</si>
  <si>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</si>
  <si>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</si>
  <si>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</si>
  <si>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</si>
  <si>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</si>
  <si>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</si>
  <si>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</si>
  <si>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</si>
  <si>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</si>
  <si>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</si>
  <si>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</si>
  <si>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</si>
  <si>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</si>
  <si>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</si>
  <si>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</si>
  <si>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</si>
  <si>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</si>
  <si>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</si>
  <si>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</si>
  <si>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</si>
  <si>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</si>
  <si>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</si>
  <si>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</si>
  <si>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</si>
  <si>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</si>
  <si>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</si>
  <si>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</si>
  <si>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</si>
  <si>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</si>
  <si>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</si>
  <si>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</si>
  <si>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</si>
  <si>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</si>
  <si>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</si>
  <si>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</si>
  <si>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</si>
  <si>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</si>
  <si>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</si>
  <si>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</si>
  <si>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</si>
  <si>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</si>
  <si>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</si>
  <si>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</si>
  <si>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</si>
  <si>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</si>
  <si>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</si>
  <si>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</si>
  <si>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</si>
  <si>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</si>
  <si>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</si>
  <si>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</si>
  <si>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</si>
  <si>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</si>
  <si>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</si>
  <si>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</si>
  <si>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</si>
  <si>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</si>
  <si>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</si>
  <si>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</si>
  <si>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</si>
  <si>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</si>
  <si>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</si>
  <si>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</si>
  <si>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</si>
  <si>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</si>
  <si>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</si>
  <si>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</si>
  <si>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</si>
  <si>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</si>
  <si>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</si>
  <si>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</si>
  <si>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</si>
  <si>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</si>
  <si>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</si>
  <si>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</si>
  <si>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</si>
  <si>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</si>
  <si>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</si>
  <si>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</si>
  <si>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</si>
  <si>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</si>
  <si>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</si>
  <si>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</si>
  <si>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</si>
  <si>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</si>
  <si>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</si>
  <si>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</si>
  <si>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</si>
  <si>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</si>
  <si>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</si>
  <si>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</si>
  <si>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</si>
  <si>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</si>
  <si>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</si>
  <si>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</si>
  <si>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</si>
  <si>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</si>
  <si>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</si>
  <si>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</si>
  <si>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</si>
  <si>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</si>
  <si>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</si>
  <si>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</si>
  <si>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</si>
  <si>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</si>
  <si>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</si>
  <si>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</si>
  <si>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</si>
  <si>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</si>
  <si>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</si>
  <si>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</si>
  <si>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</si>
  <si>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</si>
  <si>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</si>
  <si>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</si>
  <si>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</si>
  <si>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</si>
  <si>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</si>
  <si>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</si>
  <si>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</si>
  <si>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</si>
  <si>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</si>
  <si>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</si>
  <si>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</si>
  <si>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</si>
  <si>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</si>
  <si>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</si>
  <si>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</si>
  <si>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</si>
  <si>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</si>
  <si>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</si>
  <si>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</si>
  <si>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</si>
  <si>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</si>
  <si>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</si>
  <si>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</si>
  <si>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</si>
  <si>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</si>
  <si>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</si>
  <si>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</si>
  <si>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</si>
  <si>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</si>
  <si>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</si>
  <si>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</si>
  <si>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</si>
  <si>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</si>
  <si>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</si>
  <si>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</si>
  <si>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</si>
  <si>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</si>
  <si>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</si>
  <si>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</si>
  <si>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</si>
  <si>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</si>
  <si>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</si>
  <si>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</si>
  <si>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</si>
  <si>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</si>
  <si>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</si>
  <si>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</si>
  <si>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</si>
  <si>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</si>
  <si>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</si>
  <si>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</si>
  <si>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</si>
  <si>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</si>
  <si>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</si>
  <si>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</si>
  <si>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</si>
  <si>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</si>
  <si>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</si>
  <si>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</si>
  <si>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</si>
  <si>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</si>
  <si>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</si>
  <si>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</si>
  <si>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</si>
  <si>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</si>
  <si>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</si>
  <si>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</si>
  <si>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</si>
  <si>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</si>
  <si>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</si>
  <si>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</si>
  <si>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</si>
  <si>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</si>
  <si>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</si>
  <si>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</si>
  <si>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</si>
  <si>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</si>
  <si>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</si>
  <si>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</si>
  <si>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</si>
  <si>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</si>
  <si>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</si>
  <si>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</si>
  <si>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</si>
  <si>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</si>
  <si>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</si>
  <si>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</si>
  <si>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</si>
  <si>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</si>
  <si>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</si>
  <si>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</si>
  <si>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</si>
  <si>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</si>
  <si>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</si>
  <si>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</si>
  <si>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</si>
  <si>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</si>
  <si>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</si>
  <si>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</si>
  <si>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</si>
  <si>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</si>
  <si>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</si>
  <si>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</si>
  <si>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</si>
  <si>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</si>
  <si>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</si>
  <si>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</si>
  <si>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</si>
  <si>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</si>
  <si>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</si>
  <si>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</si>
  <si>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</si>
  <si>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</si>
  <si>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</si>
  <si>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</si>
  <si>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</si>
  <si>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</si>
  <si>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</si>
  <si>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</si>
  <si>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</si>
  <si>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</si>
  <si>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</si>
  <si>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</si>
  <si>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</si>
  <si>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</si>
  <si>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</si>
  <si>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</si>
  <si>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</si>
  <si>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</si>
  <si>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</si>
  <si>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</si>
  <si>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</si>
  <si>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</si>
  <si>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</si>
  <si>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</si>
  <si>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</si>
  <si>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</si>
  <si>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</si>
  <si>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</si>
  <si>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</si>
  <si>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</si>
  <si>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</si>
  <si>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</si>
  <si>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</si>
  <si>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</si>
  <si>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</si>
  <si>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</si>
  <si>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</si>
  <si>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</si>
  <si>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</si>
  <si>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</si>
  <si>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</si>
  <si>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</si>
  <si>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</si>
  <si>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</si>
  <si>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</si>
  <si>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</si>
  <si>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</si>
  <si>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</si>
  <si>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</si>
  <si>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</si>
  <si>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</si>
  <si>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</si>
  <si>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</si>
  <si>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</si>
  <si>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</si>
  <si>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</si>
  <si>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</si>
  <si>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</si>
  <si>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</si>
  <si>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</si>
  <si>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</si>
  <si>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</si>
  <si>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</si>
  <si>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</si>
  <si>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</si>
  <si>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</si>
  <si>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</si>
  <si>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</si>
  <si>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</si>
  <si>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</si>
  <si>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</si>
  <si>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</si>
  <si>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</si>
  <si>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</si>
  <si>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</si>
  <si>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</si>
  <si>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</si>
  <si>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</si>
  <si>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</si>
  <si>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</si>
  <si>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</si>
  <si>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</si>
  <si>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</si>
  <si>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</si>
  <si>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</si>
  <si>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</si>
  <si>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</si>
  <si>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</si>
  <si>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</si>
  <si>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</si>
  <si>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</si>
  <si>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</si>
  <si>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</si>
  <si>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</si>
  <si>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</si>
  <si>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</si>
  <si>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</si>
  <si>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</si>
  <si>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</si>
  <si>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</si>
  <si>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</si>
  <si>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</si>
  <si>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</si>
  <si>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</si>
  <si>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</si>
  <si>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</si>
  <si>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</si>
  <si>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</si>
  <si>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</si>
  <si>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</si>
  <si>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</si>
  <si>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</si>
  <si>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</si>
  <si>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</si>
  <si>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</si>
  <si>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</si>
  <si>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</si>
  <si>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</si>
  <si>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</si>
  <si>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</si>
  <si>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</si>
  <si>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</si>
  <si>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</si>
  <si>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</si>
  <si>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</si>
  <si>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</si>
  <si>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</si>
  <si>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</si>
  <si>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</si>
  <si>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</si>
  <si>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</si>
  <si>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</si>
  <si>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</si>
  <si>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</si>
  <si>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</si>
  <si>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</si>
  <si>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</si>
  <si>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</si>
  <si>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</si>
  <si>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</si>
  <si>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</si>
  <si>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</si>
  <si>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</si>
  <si>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</si>
  <si>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</si>
  <si>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</si>
  <si>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</si>
  <si>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</si>
  <si>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</si>
  <si>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</si>
  <si>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</si>
  <si>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</si>
  <si>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</si>
  <si>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</si>
  <si>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</si>
  <si>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</si>
  <si>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</si>
  <si>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</si>
  <si>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</si>
  <si>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</si>
  <si>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</si>
  <si>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</si>
  <si>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</si>
  <si>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</si>
  <si>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</si>
  <si>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</si>
  <si>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</si>
  <si>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</si>
  <si>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</si>
  <si>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</si>
  <si>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</si>
  <si>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</si>
  <si>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</si>
  <si>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</si>
  <si>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</si>
  <si>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</si>
  <si>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</si>
  <si>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</si>
  <si>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</si>
  <si>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</si>
  <si>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</si>
  <si>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</si>
  <si>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</si>
  <si>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</si>
  <si>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</si>
  <si>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</si>
  <si>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</si>
  <si>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</si>
  <si>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</si>
  <si>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</si>
  <si>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</si>
  <si>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</si>
  <si>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</si>
  <si>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</si>
  <si>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</si>
  <si>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</si>
  <si>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</si>
  <si>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</si>
  <si>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</si>
  <si>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</si>
  <si>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</si>
  <si>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</si>
  <si>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</si>
  <si>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</si>
  <si>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</si>
  <si>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</si>
  <si>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</si>
  <si>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</si>
  <si>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</si>
  <si>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</si>
  <si>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</si>
  <si>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</si>
  <si>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</si>
  <si>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</si>
  <si>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</si>
  <si>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</si>
  <si>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</si>
  <si>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</si>
  <si>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</si>
  <si>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</si>
  <si>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</si>
  <si>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</si>
  <si>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</si>
  <si>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</si>
  <si>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</si>
  <si>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</si>
  <si>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</si>
  <si>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</si>
  <si>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</si>
  <si>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</si>
  <si>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</si>
  <si>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</si>
  <si>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</si>
  <si>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</si>
  <si>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</si>
  <si>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</si>
  <si>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</si>
  <si>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</si>
  <si>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</si>
  <si>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</si>
  <si>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</si>
  <si>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</si>
  <si>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</si>
  <si>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</si>
  <si>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</si>
  <si>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</si>
  <si>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</si>
  <si>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</si>
  <si>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</si>
  <si>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</si>
  <si>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</si>
  <si>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</si>
  <si>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</si>
  <si>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</si>
  <si>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</si>
  <si>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</si>
  <si>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</si>
  <si>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</si>
  <si>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</si>
  <si>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</si>
  <si>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</si>
  <si>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</si>
  <si>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</si>
  <si>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</si>
  <si>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</si>
  <si>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</si>
  <si>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</si>
  <si>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</si>
  <si>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</si>
  <si>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</si>
  <si>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</si>
  <si>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</si>
  <si>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</si>
  <si>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</si>
  <si>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</si>
  <si>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</si>
  <si>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</si>
  <si>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</si>
  <si>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</si>
  <si>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</si>
  <si>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</si>
  <si>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</si>
  <si>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</si>
  <si>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</si>
  <si>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</si>
  <si>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</si>
  <si>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</si>
  <si>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</si>
  <si>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</si>
  <si>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</si>
  <si>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</si>
  <si>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</si>
  <si>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</si>
  <si>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</si>
  <si>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</si>
  <si>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</si>
  <si>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</si>
  <si>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</si>
  <si>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</si>
  <si>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</si>
  <si>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</si>
  <si>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</si>
  <si>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</si>
  <si>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</si>
  <si>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</si>
  <si>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</si>
  <si>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</si>
  <si>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</si>
  <si>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</si>
  <si>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</si>
  <si>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</si>
  <si>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</si>
  <si>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</si>
  <si>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</si>
  <si>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</si>
  <si>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</si>
  <si>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</si>
  <si>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</si>
  <si>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</si>
  <si>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</si>
  <si>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</si>
  <si>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</si>
  <si>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</si>
  <si>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</si>
  <si>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</si>
  <si>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</si>
  <si>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</si>
  <si>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</si>
  <si>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</si>
  <si>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</si>
  <si>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</si>
  <si>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</si>
  <si>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</si>
  <si>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</si>
  <si>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</si>
  <si>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</si>
  <si>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</si>
  <si>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</si>
  <si>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</si>
  <si>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</si>
  <si>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</si>
  <si>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</si>
  <si>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</si>
  <si>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</si>
  <si>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</si>
  <si>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</si>
  <si>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</si>
  <si>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</si>
  <si>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</si>
  <si>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</si>
  <si>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</si>
  <si>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</si>
  <si>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</si>
  <si>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</si>
  <si>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</si>
  <si>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</si>
  <si>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</si>
  <si>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</si>
  <si>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</si>
  <si>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</si>
  <si>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</si>
  <si>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</si>
  <si>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</si>
  <si>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</si>
  <si>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</si>
  <si>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</si>
  <si>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</si>
  <si>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</si>
  <si>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</si>
  <si>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</si>
  <si>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</si>
  <si>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</si>
  <si>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</si>
  <si>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</si>
  <si>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</si>
  <si>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</si>
  <si>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</si>
  <si>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</si>
  <si>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</si>
  <si>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</si>
  <si>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</si>
  <si>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</si>
  <si>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</si>
  <si>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</si>
  <si>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</si>
  <si>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</si>
  <si>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</si>
  <si>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</si>
  <si>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</si>
  <si>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</si>
  <si>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</si>
  <si>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</si>
  <si>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</si>
  <si>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</si>
  <si>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</si>
  <si>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</si>
  <si>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</si>
  <si>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</si>
  <si>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</si>
  <si>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</si>
  <si>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</si>
  <si>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</si>
  <si>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</si>
  <si>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</si>
  <si>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</si>
  <si>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</si>
  <si>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</si>
  <si>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</si>
  <si>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</si>
  <si>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</si>
  <si>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</si>
  <si>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</si>
  <si>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</si>
  <si>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</si>
  <si>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</si>
  <si>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</si>
  <si>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</si>
  <si>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</si>
  <si>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</si>
  <si>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</si>
  <si>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</si>
  <si>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</si>
  <si>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</si>
  <si>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</si>
  <si>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</si>
  <si>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</si>
  <si>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</si>
  <si>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</si>
  <si>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</si>
  <si>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</si>
  <si>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</si>
  <si>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</si>
  <si>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</si>
  <si>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</si>
  <si>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</si>
  <si>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</si>
  <si>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</si>
  <si>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</si>
  <si>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</si>
  <si>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</si>
  <si>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</si>
  <si>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</si>
  <si>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</si>
  <si>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</si>
  <si>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</si>
  <si>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</si>
  <si>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</si>
  <si>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</si>
  <si>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</si>
  <si>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</si>
  <si>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</si>
  <si>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</si>
  <si>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</si>
  <si>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</si>
  <si>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</si>
  <si>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</si>
  <si>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</si>
  <si>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</si>
  <si>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</si>
  <si>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</si>
  <si>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</si>
  <si>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</si>
  <si>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</si>
  <si>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</si>
  <si>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</si>
  <si>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</si>
  <si>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</si>
  <si>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</si>
  <si>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</si>
  <si>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</si>
  <si>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</si>
  <si>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</si>
  <si>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</si>
  <si>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</si>
  <si>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</si>
  <si>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</si>
  <si>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</si>
  <si>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</si>
  <si>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</si>
  <si>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</si>
  <si>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</si>
  <si>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</si>
  <si>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</si>
  <si>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</si>
  <si>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</si>
  <si>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</si>
  <si>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</si>
  <si>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</si>
  <si>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</si>
  <si>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</si>
  <si>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</si>
  <si>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</si>
  <si>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</si>
  <si>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</si>
  <si>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</si>
  <si>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</si>
  <si>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</si>
  <si>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</si>
  <si>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</si>
  <si>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</si>
  <si>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</si>
  <si>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</si>
  <si>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</si>
  <si>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</si>
  <si>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</si>
  <si>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</si>
  <si>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</si>
  <si>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</si>
  <si>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</si>
  <si>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</si>
  <si>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</si>
  <si>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</si>
  <si>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</si>
  <si>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</si>
  <si>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</si>
  <si>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</si>
  <si>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</si>
  <si>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</si>
  <si>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</si>
  <si>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</si>
  <si>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</si>
  <si>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</si>
  <si>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</si>
  <si>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</si>
  <si>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</si>
  <si>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</si>
  <si>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</si>
  <si>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</si>
  <si>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</si>
  <si>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</si>
  <si>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</si>
  <si>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</si>
  <si>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</si>
  <si>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</si>
  <si>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</si>
  <si>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</si>
  <si>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</si>
  <si>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</si>
  <si>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</si>
  <si>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</si>
  <si>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</si>
  <si>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</si>
  <si>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</si>
  <si>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</si>
  <si>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</si>
  <si>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</si>
  <si>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</si>
  <si>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</si>
  <si>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</si>
  <si>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</si>
  <si>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</si>
  <si>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</si>
  <si>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</si>
  <si>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</si>
  <si>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</si>
  <si>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</si>
  <si>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</si>
  <si>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</si>
  <si>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</si>
  <si>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</si>
  <si>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</si>
  <si>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</si>
  <si>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</si>
  <si>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</si>
  <si>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</si>
  <si>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</si>
  <si>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</si>
  <si>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</si>
  <si>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</si>
  <si>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</si>
  <si>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</si>
  <si>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</si>
  <si>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</si>
  <si>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</si>
  <si>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</si>
  <si>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</si>
  <si>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</si>
  <si>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</si>
  <si>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</si>
  <si>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</si>
  <si>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</si>
  <si>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</si>
  <si>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</si>
  <si>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</si>
  <si>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</si>
  <si>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</si>
  <si>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</si>
  <si>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</si>
  <si>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</si>
  <si>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</si>
  <si>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</si>
  <si>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</si>
  <si>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</si>
  <si>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</si>
  <si>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</si>
  <si>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</si>
  <si>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</si>
  <si>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</si>
  <si>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</si>
  <si>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</si>
  <si>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</si>
  <si>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</si>
  <si>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</si>
  <si>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</si>
  <si>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</si>
  <si>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</si>
  <si>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</si>
  <si>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</si>
  <si>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</si>
  <si>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</si>
  <si>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</si>
  <si>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</si>
  <si>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</si>
  <si>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</si>
  <si>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</si>
  <si>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</si>
  <si>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</si>
  <si>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</si>
  <si>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</si>
  <si>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</si>
  <si>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</si>
  <si>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</si>
  <si>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</si>
  <si>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</si>
  <si>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</si>
  <si>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</si>
  <si>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</si>
  <si>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</si>
  <si>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</si>
  <si>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</si>
  <si>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</si>
  <si>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</si>
  <si>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</si>
  <si>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</si>
  <si>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</si>
  <si>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</si>
  <si>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</si>
  <si>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</si>
  <si>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</si>
  <si>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</si>
  <si>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</si>
  <si>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</si>
  <si>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</si>
  <si>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</si>
  <si>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</si>
  <si>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</si>
  <si>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</si>
  <si>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</si>
  <si>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</si>
  <si>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</si>
  <si>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</si>
  <si>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</si>
  <si>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</si>
  <si>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</si>
  <si>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</si>
  <si>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</si>
  <si>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</si>
  <si>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</si>
  <si>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</si>
  <si>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</si>
  <si>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</si>
  <si>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</si>
  <si>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</si>
  <si>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</si>
  <si>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</si>
  <si>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</si>
  <si>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</si>
  <si>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</si>
  <si>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</si>
  <si>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</si>
  <si>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</si>
  <si>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</si>
  <si>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</si>
  <si>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</si>
  <si>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</si>
  <si>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</si>
  <si>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</si>
  <si>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</si>
  <si>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</si>
  <si>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</si>
  <si>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</si>
  <si>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</si>
  <si>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</si>
  <si>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</si>
  <si>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</si>
  <si>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</si>
  <si>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</si>
  <si>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</si>
  <si>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</si>
  <si>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</si>
  <si>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</si>
  <si>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</si>
  <si>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</si>
  <si>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</si>
  <si>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</si>
  <si>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</si>
  <si>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</si>
  <si>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</si>
  <si>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</si>
  <si>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</si>
  <si>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</si>
  <si>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</si>
  <si>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</si>
  <si>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</si>
  <si>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</si>
  <si>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</si>
  <si>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</si>
  <si>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</si>
  <si>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</si>
  <si>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</si>
  <si>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</si>
  <si>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</si>
  <si>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</si>
  <si>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</si>
  <si>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</si>
  <si>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</si>
  <si>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</si>
  <si>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</si>
  <si>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</si>
  <si>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</si>
  <si>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</si>
  <si>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</si>
  <si>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</si>
  <si>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</si>
  <si>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</si>
  <si>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</si>
  <si>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</si>
  <si>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</si>
  <si>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</si>
  <si>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</si>
  <si>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</si>
  <si>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</si>
  <si>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</si>
  <si>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</si>
  <si>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</si>
  <si>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</si>
  <si>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</si>
  <si>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</si>
  <si>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</si>
  <si>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</si>
  <si>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</si>
  <si>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</si>
  <si>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</si>
  <si>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</si>
  <si>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</si>
  <si>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</si>
  <si>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</si>
  <si>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</si>
  <si>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</si>
  <si>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</si>
  <si>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</si>
  <si>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</si>
  <si>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</si>
  <si>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</si>
  <si>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</si>
  <si>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</si>
  <si>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</si>
  <si>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</si>
  <si>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</si>
  <si>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</si>
  <si>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</si>
  <si>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</si>
  <si>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</si>
  <si>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</si>
  <si>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</si>
  <si>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</si>
  <si>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</si>
  <si>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</si>
  <si>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</si>
  <si>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</si>
  <si>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</si>
  <si>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</si>
  <si>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</si>
  <si>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</si>
  <si>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</si>
  <si>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</si>
  <si>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</si>
  <si>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</si>
  <si>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</si>
  <si>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</si>
  <si>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</si>
  <si>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</si>
  <si>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</si>
  <si>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</si>
  <si>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</si>
  <si>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</si>
  <si>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</si>
  <si>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</si>
  <si>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</si>
  <si>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</si>
  <si>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</si>
  <si>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</si>
  <si>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</si>
  <si>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</si>
  <si>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</si>
  <si>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</si>
  <si>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</si>
  <si>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</si>
  <si>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</si>
  <si>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</si>
  <si>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</si>
  <si>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</si>
  <si>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</si>
  <si>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</si>
  <si>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</si>
  <si>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</si>
  <si>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</si>
  <si>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</si>
  <si>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</si>
  <si>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</si>
  <si>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</si>
  <si>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</si>
  <si>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</si>
  <si>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</si>
  <si>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</si>
  <si>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</si>
  <si>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</si>
  <si>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</si>
  <si>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</si>
  <si>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</si>
  <si>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</si>
  <si>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</si>
  <si>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</si>
  <si>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</si>
  <si>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</si>
  <si>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</si>
  <si>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</si>
  <si>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</si>
  <si>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</si>
  <si>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</si>
  <si>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</si>
  <si>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</si>
  <si>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</si>
  <si>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</si>
  <si>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</si>
  <si>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</si>
  <si>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</si>
  <si>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</si>
  <si>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</si>
  <si>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</si>
  <si>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</si>
  <si>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</si>
  <si>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</si>
  <si>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</si>
  <si>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</si>
  <si>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</si>
  <si>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</si>
  <si>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</si>
  <si>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</si>
  <si>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</si>
  <si>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</si>
  <si>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</si>
  <si>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</si>
  <si>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</si>
  <si>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</si>
  <si>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</si>
  <si>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</si>
  <si>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</si>
  <si>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</si>
  <si>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</si>
  <si>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</si>
  <si>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</si>
  <si>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</si>
  <si>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</si>
  <si>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</si>
  <si>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</si>
  <si>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</si>
  <si>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</si>
  <si>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</si>
  <si>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</si>
  <si>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</si>
  <si>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</si>
  <si>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</si>
  <si>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</si>
  <si>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</si>
  <si>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</si>
  <si>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</si>
  <si>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</si>
  <si>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</si>
  <si>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</si>
  <si>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</si>
  <si>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</si>
  <si>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</si>
  <si>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</si>
  <si>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</si>
  <si>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</si>
  <si>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</si>
  <si>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</si>
  <si>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</si>
  <si>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</si>
  <si>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</si>
  <si>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</si>
  <si>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</si>
  <si>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</si>
  <si>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</si>
  <si>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</si>
  <si>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</si>
  <si>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</si>
  <si>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</si>
  <si>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</si>
  <si>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</si>
  <si>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</si>
  <si>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</si>
  <si>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</si>
  <si>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</si>
  <si>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</si>
  <si>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</si>
  <si>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</si>
  <si>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</si>
  <si>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</si>
  <si>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</si>
  <si>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</si>
  <si>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</si>
  <si>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</si>
  <si>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</si>
  <si>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</si>
  <si>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</si>
  <si>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</si>
  <si>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</si>
  <si>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</si>
  <si>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</si>
  <si>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</si>
  <si>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</si>
  <si>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</si>
  <si>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</si>
  <si>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</si>
  <si>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</si>
  <si>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</si>
  <si>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</si>
  <si>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</si>
  <si>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</si>
  <si>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</si>
  <si>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</si>
  <si>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</si>
  <si>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</si>
  <si>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</si>
  <si>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</si>
  <si>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</si>
  <si>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</si>
  <si>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</si>
  <si>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</si>
  <si>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</si>
  <si>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</si>
  <si>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</si>
  <si>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</si>
  <si>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</si>
  <si>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</si>
  <si>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</si>
  <si>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</si>
  <si>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</si>
  <si>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</si>
  <si>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</si>
  <si>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</si>
  <si>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</si>
  <si>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</si>
  <si>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</si>
  <si>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</si>
  <si>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</si>
  <si>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</si>
  <si>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</si>
  <si>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</si>
  <si>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</si>
  <si>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</si>
  <si>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</si>
  <si>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</si>
  <si>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</si>
  <si>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</si>
  <si>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</si>
  <si>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</si>
  <si>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</si>
  <si>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</si>
  <si>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</si>
  <si>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</si>
  <si>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</si>
  <si>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</si>
  <si>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</si>
  <si>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</si>
  <si>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</si>
  <si>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</si>
  <si>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</si>
  <si>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</si>
  <si>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</si>
  <si>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</si>
  <si>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</si>
  <si>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</si>
  <si>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</si>
  <si>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</si>
  <si>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</si>
  <si>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</si>
  <si>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</si>
  <si>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</si>
  <si>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</si>
  <si>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</si>
  <si>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</si>
  <si>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</si>
  <si>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</si>
  <si>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</si>
  <si>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</si>
  <si>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</si>
  <si>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</si>
  <si>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</si>
  <si>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</si>
  <si>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</si>
  <si>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</si>
  <si>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</si>
  <si>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</si>
  <si>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</si>
  <si>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</si>
  <si>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</si>
  <si>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</si>
  <si>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</si>
  <si>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</si>
  <si>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</si>
  <si>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</si>
  <si>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</si>
  <si>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</si>
  <si>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</si>
  <si>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</si>
  <si>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</si>
  <si>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</si>
  <si>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</si>
  <si>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</si>
  <si>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</si>
  <si>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</si>
  <si>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</si>
  <si>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</si>
  <si>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</si>
  <si>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</si>
  <si>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</si>
  <si>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</si>
  <si>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</si>
  <si>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</si>
  <si>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</si>
  <si>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</si>
  <si>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</si>
  <si>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</si>
  <si>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</si>
  <si>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</si>
  <si>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</si>
  <si>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</si>
  <si>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</si>
  <si>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</si>
  <si>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</si>
  <si>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</si>
  <si>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</si>
  <si>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</si>
  <si>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</si>
  <si>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</si>
  <si>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</si>
  <si>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</si>
  <si>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</si>
  <si>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</si>
  <si>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</si>
  <si>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</si>
  <si>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</si>
  <si>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</si>
  <si>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</si>
  <si>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</si>
  <si>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</si>
  <si>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</si>
  <si>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</si>
  <si>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</si>
  <si>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</si>
  <si>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</si>
  <si>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</si>
  <si>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</si>
  <si>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</si>
  <si>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</si>
  <si>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</si>
  <si>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</si>
  <si>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</si>
  <si>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</si>
  <si>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</si>
  <si>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</si>
  <si>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</si>
  <si>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</si>
  <si>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</si>
  <si>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</si>
  <si>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</si>
  <si>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</si>
  <si>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</si>
  <si>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</si>
  <si>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</si>
  <si>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</si>
  <si>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</si>
  <si>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</si>
  <si>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</si>
  <si>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</si>
  <si>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</si>
  <si>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</si>
  <si>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</si>
  <si>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</si>
  <si>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</si>
  <si>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</si>
  <si>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</si>
  <si>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</si>
  <si>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</si>
  <si>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</si>
  <si>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</si>
  <si>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</si>
  <si>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</si>
  <si>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</si>
  <si>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</si>
  <si>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</si>
  <si>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</si>
  <si>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</si>
  <si>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</si>
  <si>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</si>
  <si>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</si>
  <si>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</si>
  <si>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</si>
  <si>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</si>
  <si>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</si>
  <si>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</si>
  <si>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</si>
  <si>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</si>
  <si>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</si>
  <si>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</si>
  <si>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</si>
  <si>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</si>
  <si>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</si>
  <si>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</si>
  <si>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</si>
  <si>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</si>
  <si>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</si>
  <si>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</si>
  <si>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</si>
  <si>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</si>
  <si>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</si>
  <si>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</si>
  <si>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</si>
  <si>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</si>
  <si>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</si>
  <si>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</si>
  <si>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</si>
  <si>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</si>
  <si>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</si>
  <si>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</si>
  <si>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</si>
  <si>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</si>
  <si>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</si>
  <si>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</si>
  <si>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</si>
  <si>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</si>
  <si>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</si>
  <si>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</si>
  <si>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</si>
  <si>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</si>
  <si>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</si>
  <si>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</si>
  <si>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</si>
  <si>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</si>
  <si>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</si>
  <si>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</si>
  <si>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</si>
  <si>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</si>
  <si>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</si>
  <si>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</si>
  <si>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</si>
  <si>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</si>
  <si>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</si>
  <si>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</si>
  <si>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</si>
  <si>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</si>
  <si>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</si>
  <si>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</si>
  <si>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</si>
  <si>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</si>
  <si>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</si>
  <si>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</si>
  <si>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</si>
  <si>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</si>
  <si>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</si>
  <si>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</si>
  <si>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</si>
  <si>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</si>
  <si>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</si>
  <si>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</si>
  <si>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</si>
  <si>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</si>
  <si>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</si>
  <si>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</si>
  <si>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</si>
  <si>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</si>
  <si>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</si>
  <si>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</si>
  <si>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</si>
  <si>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</si>
  <si>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</si>
  <si>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</si>
  <si>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</si>
  <si>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</si>
  <si>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</si>
  <si>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</si>
  <si>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</si>
  <si>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</si>
  <si>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</si>
  <si>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</si>
  <si>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</si>
  <si>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</si>
  <si>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</si>
  <si>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</si>
  <si>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</si>
  <si>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</si>
  <si>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</si>
  <si>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</si>
  <si>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</si>
  <si>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</si>
  <si>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</si>
  <si>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</si>
  <si>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</si>
  <si>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</si>
  <si>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</si>
  <si>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</si>
  <si>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</si>
  <si>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</si>
  <si>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</si>
  <si>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</si>
  <si>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</si>
  <si>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</si>
  <si>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</si>
  <si>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</si>
  <si>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</si>
  <si>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</si>
  <si>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</si>
  <si>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</si>
  <si>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</si>
  <si>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</si>
  <si>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</si>
  <si>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</si>
  <si>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</si>
  <si>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</si>
  <si>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</si>
  <si>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</si>
  <si>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</si>
  <si>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</si>
  <si>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</si>
  <si>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</si>
  <si>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</si>
  <si>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</si>
  <si>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</si>
  <si>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</si>
  <si>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</si>
  <si>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</si>
  <si>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</si>
  <si>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</si>
  <si>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</si>
  <si>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</si>
  <si>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</si>
  <si>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</si>
  <si>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</si>
  <si>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</si>
  <si>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</si>
  <si>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</si>
  <si>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</si>
  <si>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</si>
  <si>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</si>
  <si>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</si>
  <si>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</si>
  <si>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</si>
  <si>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</si>
  <si>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</si>
  <si>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</si>
  <si>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</si>
  <si>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</si>
  <si>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</si>
  <si>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</si>
  <si>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</si>
  <si>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</si>
  <si>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</si>
  <si>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</si>
  <si>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</si>
  <si>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</si>
  <si>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</si>
  <si>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</si>
  <si>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</si>
  <si>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</si>
  <si>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</si>
  <si>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</si>
  <si>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</si>
  <si>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</si>
  <si>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</si>
  <si>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</si>
  <si>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</si>
  <si>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</si>
  <si>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</si>
  <si>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</si>
  <si>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</si>
  <si>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</si>
  <si>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</si>
  <si>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</si>
  <si>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</si>
  <si>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</si>
  <si>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</si>
  <si>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</si>
  <si>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</si>
  <si>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</si>
  <si>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</si>
  <si>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</si>
  <si>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</si>
  <si>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</si>
  <si>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</si>
  <si>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</si>
  <si>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</si>
  <si>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</si>
  <si>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</si>
  <si>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</si>
  <si>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</si>
  <si>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</si>
  <si>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</si>
  <si>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</si>
  <si>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</si>
  <si>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</si>
  <si>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</si>
  <si>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</si>
  <si>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</si>
  <si>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</si>
  <si>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</si>
  <si>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</si>
  <si>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</si>
  <si>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</si>
  <si>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</si>
  <si>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</si>
  <si>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</si>
  <si>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</si>
  <si>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</si>
  <si>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</si>
  <si>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</si>
  <si>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</si>
  <si>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</si>
  <si>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</si>
  <si>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</si>
  <si>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</si>
  <si>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</si>
  <si>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</si>
  <si>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</si>
  <si>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</si>
  <si>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</si>
  <si>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</si>
  <si>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</si>
  <si>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</si>
  <si>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</si>
  <si>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</si>
  <si>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</si>
  <si>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</si>
  <si>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</si>
  <si>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</si>
  <si>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</si>
  <si>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</si>
  <si>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</si>
  <si>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</si>
  <si>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</si>
  <si>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</si>
  <si>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</si>
  <si>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</si>
  <si>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</si>
  <si>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</si>
  <si>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</si>
  <si>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</si>
  <si>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</si>
  <si>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</si>
  <si>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</si>
  <si>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</si>
  <si>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</si>
  <si>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</si>
  <si>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</si>
  <si>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</si>
  <si>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</si>
  <si>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</si>
  <si>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</si>
  <si>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</si>
  <si>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</si>
  <si>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</si>
  <si>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</si>
  <si>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</si>
  <si>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</si>
  <si>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</si>
  <si>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</si>
  <si>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</si>
  <si>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</si>
  <si>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</si>
  <si>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</si>
  <si>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</si>
  <si>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</si>
  <si>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</si>
  <si>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</si>
  <si>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</si>
  <si>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</si>
  <si>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</si>
  <si>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</si>
  <si>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</si>
  <si>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</si>
  <si>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</si>
  <si>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</si>
  <si>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</si>
  <si>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</si>
  <si>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</si>
  <si>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</si>
  <si>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</si>
  <si>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</si>
  <si>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</si>
  <si>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</si>
  <si>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</si>
  <si>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</si>
  <si>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</si>
  <si>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</si>
  <si>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</si>
  <si>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</si>
  <si>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</si>
  <si>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</si>
  <si>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</si>
  <si>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</si>
  <si>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</si>
  <si>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</si>
  <si>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</si>
  <si>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</si>
  <si>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</si>
  <si>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</si>
  <si>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</si>
  <si>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</si>
  <si>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</si>
  <si>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</si>
  <si>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</si>
  <si>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</si>
  <si>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</si>
  <si>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</si>
  <si>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</si>
  <si>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</si>
  <si>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</si>
  <si>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</si>
  <si>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</si>
  <si>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</si>
  <si>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</si>
  <si>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</si>
  <si>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</si>
  <si>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</si>
  <si>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</si>
  <si>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</si>
  <si>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</si>
  <si>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</si>
  <si>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</si>
  <si>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</si>
  <si>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</si>
  <si>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</si>
  <si>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</si>
  <si>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</si>
  <si>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</si>
  <si>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</si>
  <si>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</si>
  <si>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</si>
  <si>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</si>
  <si>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</si>
  <si>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</si>
  <si>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</si>
  <si>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</si>
  <si>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</si>
  <si>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</si>
  <si>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</si>
  <si>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</si>
  <si>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</si>
  <si>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</si>
  <si>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</si>
  <si>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</si>
  <si>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</si>
  <si>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</si>
  <si>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</si>
  <si>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</si>
  <si>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</si>
  <si>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</si>
  <si>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</si>
  <si>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</si>
  <si>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</si>
  <si>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</si>
  <si>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</si>
  <si>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</si>
  <si>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</si>
  <si>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</si>
  <si>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</si>
  <si>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</si>
  <si>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</si>
  <si>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</si>
  <si>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</si>
  <si>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</si>
  <si>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</si>
  <si>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</si>
  <si>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</si>
  <si>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</si>
  <si>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</si>
  <si>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</si>
  <si>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</si>
  <si>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</si>
  <si>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</si>
  <si>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</si>
  <si>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</si>
  <si>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</si>
  <si>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</si>
  <si>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</si>
  <si>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</si>
  <si>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</si>
  <si>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</si>
  <si>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</si>
  <si>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</si>
  <si>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</si>
  <si>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</si>
  <si>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</si>
  <si>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</si>
  <si>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</si>
  <si>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</si>
  <si>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</si>
  <si>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</si>
  <si>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</si>
  <si>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</si>
  <si>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</si>
  <si>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</si>
  <si>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</si>
  <si>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</si>
  <si>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</si>
  <si>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</si>
  <si>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</si>
  <si>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</si>
  <si>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</si>
  <si>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</si>
  <si>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</si>
  <si>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</si>
  <si>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</si>
  <si>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</si>
  <si>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</si>
  <si>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</si>
  <si>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</si>
  <si>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</si>
  <si>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</si>
  <si>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</si>
  <si>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</si>
  <si>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</si>
  <si>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</si>
  <si>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</si>
  <si>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</si>
  <si>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</si>
  <si>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</si>
  <si>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</si>
  <si>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</si>
  <si>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</si>
  <si>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</si>
  <si>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</si>
  <si>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</si>
  <si>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</si>
  <si>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</si>
  <si>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</si>
  <si>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</si>
  <si>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</si>
  <si>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</si>
  <si>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</si>
  <si>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</si>
  <si>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</si>
  <si>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</si>
  <si>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</si>
  <si>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</si>
  <si>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</si>
  <si>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</si>
  <si>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</si>
  <si>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</si>
  <si>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</si>
  <si>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</si>
  <si>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</si>
  <si>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</si>
  <si>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</si>
  <si>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</si>
  <si>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</si>
  <si>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</si>
  <si>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</si>
  <si>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</si>
  <si>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</si>
  <si>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</si>
  <si>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</si>
  <si>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</si>
  <si>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</si>
  <si>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</si>
  <si>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</si>
  <si>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</si>
  <si>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</si>
  <si>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</si>
  <si>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</si>
  <si>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</si>
  <si>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</si>
  <si>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</si>
  <si>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</si>
  <si>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</si>
  <si>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</si>
  <si>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</si>
  <si>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</si>
  <si>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</si>
  <si>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</si>
  <si>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</si>
  <si>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</si>
  <si>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</si>
  <si>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</si>
  <si>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</si>
  <si>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</si>
  <si>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</si>
  <si>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</si>
  <si>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</si>
  <si>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</si>
  <si>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</si>
  <si>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</si>
  <si>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</si>
  <si>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</si>
  <si>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</si>
  <si>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</si>
  <si>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</si>
  <si>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</si>
  <si>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</si>
  <si>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</si>
  <si>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</si>
  <si>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</si>
  <si>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</si>
  <si>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</si>
  <si>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</si>
  <si>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</si>
  <si>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</si>
  <si>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</si>
  <si>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</si>
  <si>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</si>
  <si>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</si>
  <si>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</si>
  <si>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</si>
  <si>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</si>
  <si>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</si>
  <si>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</si>
  <si>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</si>
  <si>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</si>
  <si>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</si>
  <si>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</si>
  <si>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</si>
  <si>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</si>
  <si>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</si>
  <si>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</si>
  <si>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</si>
  <si>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</si>
  <si>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</si>
  <si>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</si>
  <si>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</si>
  <si>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</si>
  <si>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</si>
  <si>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</si>
  <si>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</si>
  <si>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</si>
  <si>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</si>
  <si>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</si>
  <si>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</si>
  <si>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</si>
  <si>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</si>
  <si>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</si>
  <si>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</si>
  <si>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</si>
  <si>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</si>
  <si>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</si>
  <si>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</si>
  <si>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</si>
  <si>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</si>
  <si>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</si>
  <si>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</si>
  <si>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</si>
  <si>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</si>
  <si>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</si>
  <si>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</si>
  <si>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</si>
  <si>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</si>
  <si>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</si>
  <si>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</si>
  <si>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</si>
  <si>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</si>
  <si>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</si>
  <si>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</si>
  <si>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</si>
  <si>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</si>
  <si>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</si>
  <si>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</si>
  <si>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</si>
  <si>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</si>
  <si>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</si>
  <si>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</si>
  <si>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</si>
  <si>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</si>
  <si>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</si>
  <si>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</si>
  <si>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</si>
  <si>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</si>
  <si>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</si>
  <si>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</si>
  <si>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</si>
  <si>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</si>
  <si>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</si>
  <si>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</si>
  <si>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</si>
  <si>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</si>
  <si>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</si>
  <si>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</si>
  <si>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</si>
  <si>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</si>
  <si>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</si>
  <si>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</si>
  <si>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</si>
  <si>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</si>
  <si>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</si>
  <si>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</si>
  <si>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</si>
  <si>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</si>
  <si>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</si>
  <si>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</si>
  <si>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</si>
  <si>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</si>
  <si>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</si>
  <si>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</si>
  <si>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</si>
  <si>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</si>
  <si>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</si>
  <si>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</si>
  <si>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</si>
  <si>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</si>
  <si>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</si>
  <si>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</si>
  <si>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</si>
  <si>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</si>
  <si>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</si>
  <si>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</si>
  <si>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</si>
  <si>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</si>
  <si>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</si>
  <si>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</si>
  <si>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</si>
  <si>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</si>
  <si>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</si>
  <si>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</si>
  <si>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</si>
  <si>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</si>
  <si>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</si>
  <si>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</si>
  <si>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</si>
  <si>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</si>
  <si>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</si>
  <si>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</si>
  <si>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</si>
  <si>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</si>
  <si>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</si>
  <si>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</si>
  <si>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</si>
  <si>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</si>
  <si>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</si>
  <si>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</si>
  <si>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</si>
  <si>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</si>
  <si>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</si>
  <si>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</si>
  <si>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</si>
  <si>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</si>
  <si>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</si>
  <si>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</si>
  <si>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</si>
  <si>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</si>
  <si>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</si>
  <si>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</si>
  <si>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</si>
  <si>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</si>
  <si>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</si>
  <si>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</si>
  <si>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</si>
  <si>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</si>
  <si>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</si>
  <si>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</si>
  <si>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</si>
  <si>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</si>
  <si>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</si>
  <si>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</si>
  <si>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</si>
  <si>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</si>
  <si>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</si>
  <si>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</si>
  <si>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</si>
  <si>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</si>
  <si>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</si>
  <si>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</si>
  <si>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</si>
  <si>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</si>
  <si>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</si>
  <si>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</si>
  <si>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</si>
  <si>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</si>
  <si>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</si>
  <si>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</si>
  <si>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</si>
  <si>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</si>
  <si>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</si>
  <si>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</si>
  <si>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</si>
  <si>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</si>
  <si>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</si>
  <si>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</si>
  <si>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</si>
  <si>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</si>
  <si>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</si>
  <si>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</si>
  <si>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</si>
  <si>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</si>
  <si>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</si>
  <si>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</si>
  <si>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</si>
  <si>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</si>
  <si>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</si>
  <si>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</si>
  <si>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</si>
  <si>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</si>
  <si>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</si>
  <si>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</si>
  <si>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</si>
  <si>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</si>
  <si>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</si>
  <si>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</si>
  <si>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</si>
  <si>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</si>
  <si>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</si>
  <si>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</si>
  <si>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</si>
  <si>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</si>
  <si>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</si>
  <si>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</si>
  <si>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</si>
  <si>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</si>
  <si>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</si>
  <si>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</si>
  <si>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</si>
  <si>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</si>
  <si>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</si>
  <si>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</si>
  <si>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</si>
  <si>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</si>
  <si>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</si>
  <si>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</si>
  <si>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</si>
  <si>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</si>
  <si>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</si>
  <si>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</si>
  <si>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</si>
  <si>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</si>
  <si>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</si>
  <si>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</si>
  <si>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</si>
  <si>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</si>
  <si>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</si>
  <si>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</si>
  <si>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</si>
  <si>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</si>
  <si>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</si>
  <si>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</si>
  <si>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</si>
  <si>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</si>
  <si>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</si>
  <si>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</si>
  <si>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</si>
  <si>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</si>
  <si>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</si>
  <si>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</si>
  <si>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</si>
  <si>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</si>
  <si>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</si>
  <si>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</si>
  <si>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</si>
  <si>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</si>
  <si>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</si>
  <si>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</si>
  <si>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</si>
  <si>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</si>
  <si>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</si>
  <si>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</si>
  <si>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</si>
  <si>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</si>
  <si>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</si>
  <si>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</si>
  <si>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</si>
  <si>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</si>
  <si>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</si>
  <si>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</si>
  <si>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</si>
  <si>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</si>
  <si>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</si>
  <si>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</si>
  <si>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</si>
  <si>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</si>
  <si>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</si>
  <si>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</si>
  <si>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</si>
  <si>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</si>
  <si>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</si>
  <si>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</si>
  <si>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</si>
  <si>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</si>
  <si>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</si>
  <si>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</si>
  <si>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</si>
  <si>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</si>
  <si>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</si>
  <si>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</si>
  <si>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</si>
  <si>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</si>
  <si>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</si>
  <si>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</si>
  <si>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</si>
  <si>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</si>
  <si>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</si>
  <si>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</si>
  <si>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</si>
  <si>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</si>
  <si>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</si>
  <si>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</si>
  <si>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</si>
  <si>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</si>
  <si>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</si>
  <si>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</si>
  <si>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</si>
  <si>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</si>
  <si>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</si>
  <si>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</si>
  <si>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</si>
  <si>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</si>
  <si>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</si>
  <si>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</si>
  <si>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</si>
  <si>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</si>
  <si>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</si>
  <si>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</si>
  <si>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</si>
  <si>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</si>
  <si>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</si>
  <si>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</si>
  <si>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</si>
  <si>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</si>
  <si>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</si>
  <si>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</si>
  <si>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</si>
  <si>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</si>
  <si>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</si>
  <si>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</si>
  <si>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</si>
  <si>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</si>
  <si>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</si>
  <si>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</si>
  <si>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</si>
  <si>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</si>
  <si>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</si>
  <si>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</si>
  <si>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</si>
  <si>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</si>
  <si>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</si>
  <si>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</si>
  <si>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</si>
  <si>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</si>
  <si>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</si>
  <si>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</si>
  <si>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</si>
  <si>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</si>
  <si>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</si>
  <si>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</si>
  <si>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</si>
  <si>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</si>
  <si>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</si>
  <si>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</si>
  <si>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</si>
  <si>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</si>
  <si>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</si>
  <si>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</si>
  <si>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</si>
  <si>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</si>
  <si>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</si>
  <si>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</si>
  <si>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</si>
  <si>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</si>
  <si>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</si>
  <si>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</si>
  <si>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</si>
  <si>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</si>
  <si>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</si>
  <si>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</si>
  <si>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</si>
  <si>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</si>
  <si>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</si>
  <si>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</si>
  <si>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</si>
  <si>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</si>
  <si>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</si>
  <si>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</si>
  <si>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</si>
  <si>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</si>
  <si>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</si>
  <si>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</si>
  <si>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</si>
  <si>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</si>
  <si>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</si>
  <si>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</si>
  <si>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</si>
  <si>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</si>
  <si>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</si>
  <si>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</si>
  <si>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</si>
  <si>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</si>
  <si>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</si>
  <si>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</si>
  <si>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</si>
  <si>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</si>
  <si>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</si>
  <si>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</si>
  <si>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</si>
  <si>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</si>
  <si>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</si>
  <si>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</si>
  <si>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</si>
  <si>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</si>
  <si>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</si>
  <si>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</si>
  <si>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</si>
  <si>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</si>
  <si>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</si>
  <si>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</si>
  <si>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</si>
  <si>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</si>
  <si>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</si>
  <si>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</si>
  <si>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</si>
  <si>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</si>
  <si>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</si>
  <si>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</si>
  <si>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</si>
  <si>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</si>
  <si>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</si>
  <si>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</si>
  <si>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</si>
  <si>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</si>
  <si>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</si>
  <si>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</si>
  <si>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</si>
  <si>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</si>
  <si>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</si>
  <si>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</si>
  <si>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</si>
  <si>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</si>
  <si>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</si>
  <si>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</si>
  <si>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</si>
  <si>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</si>
  <si>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</si>
  <si>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</si>
  <si>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</si>
  <si>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</si>
  <si>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</si>
  <si>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</si>
  <si>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</si>
  <si>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</si>
  <si>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</si>
  <si>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</si>
  <si>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</si>
  <si>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</si>
  <si>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</si>
  <si>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</si>
  <si>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</si>
  <si>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</si>
  <si>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</si>
  <si>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</si>
  <si>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</si>
  <si>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</si>
  <si>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</si>
  <si>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</si>
  <si>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</si>
  <si>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</si>
  <si>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</si>
  <si>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</si>
  <si>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</si>
  <si>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</si>
  <si>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</si>
  <si>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</si>
  <si>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</si>
  <si>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</si>
  <si>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</si>
  <si>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</si>
  <si>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</si>
  <si>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</si>
  <si>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</si>
  <si>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</si>
  <si>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</si>
  <si>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</si>
  <si>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</si>
  <si>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</si>
  <si>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</si>
  <si>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</si>
  <si>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</si>
  <si>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</si>
  <si>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</si>
  <si>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</si>
  <si>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</si>
  <si>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</si>
  <si>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</si>
  <si>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</si>
  <si>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</si>
  <si>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</si>
  <si>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</si>
  <si>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</si>
  <si>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</si>
  <si>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</si>
  <si>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</si>
  <si>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</si>
  <si>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</si>
  <si>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</si>
  <si>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</si>
  <si>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</si>
  <si>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</si>
  <si>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</si>
  <si>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</si>
  <si>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</si>
  <si>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</si>
  <si>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</si>
  <si>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</si>
  <si>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</si>
  <si>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</si>
  <si>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</si>
  <si>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</si>
  <si>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</si>
  <si>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</si>
  <si>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</si>
  <si>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</si>
  <si>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</si>
  <si>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</si>
  <si>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</si>
  <si>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</si>
  <si>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</si>
  <si>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</si>
  <si>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</si>
  <si>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</si>
  <si>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</si>
  <si>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</si>
  <si>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</si>
  <si>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</si>
  <si>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</si>
  <si>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</si>
  <si>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</si>
  <si>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</si>
  <si>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</si>
  <si>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</si>
  <si>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</si>
  <si>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</si>
  <si>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</si>
  <si>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</si>
  <si>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</si>
  <si>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</si>
  <si>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</si>
  <si>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</si>
  <si>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</si>
  <si>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</si>
  <si>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</si>
  <si>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</si>
  <si>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</si>
  <si>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</si>
  <si>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</si>
  <si>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</si>
  <si>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</si>
  <si>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</si>
  <si>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</si>
  <si>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</si>
  <si>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</si>
  <si>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</si>
  <si>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</si>
  <si>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</si>
  <si>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</si>
  <si>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</si>
  <si>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</si>
  <si>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</si>
  <si>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</si>
  <si>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</si>
  <si>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</si>
  <si>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</si>
  <si>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</si>
  <si>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</si>
  <si>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</si>
  <si>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</si>
  <si>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</si>
  <si>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</si>
  <si>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</si>
  <si>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</si>
  <si>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</si>
  <si>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</si>
  <si>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</si>
  <si>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</si>
  <si>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</si>
  <si>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</si>
  <si>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</si>
  <si>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</si>
  <si>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</si>
  <si>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</si>
  <si>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</si>
  <si>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</si>
  <si>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</si>
  <si>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</si>
  <si>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</si>
  <si>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</si>
  <si>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</si>
  <si>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</si>
  <si>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</si>
  <si>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</si>
  <si>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</si>
  <si>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</si>
  <si>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</si>
  <si>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</si>
  <si>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</si>
  <si>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</si>
  <si>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</si>
  <si>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</si>
  <si>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</si>
  <si>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</si>
  <si>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</si>
  <si>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</si>
  <si>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</si>
  <si>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</si>
  <si>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</si>
  <si>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</si>
  <si>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</si>
  <si>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</si>
  <si>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</si>
  <si>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</si>
  <si>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</si>
  <si>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</si>
  <si>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</si>
  <si>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</si>
  <si>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</si>
  <si>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</si>
  <si>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</si>
  <si>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</si>
  <si>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</si>
  <si>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</si>
  <si>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</si>
  <si>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</si>
  <si>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</si>
  <si>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</si>
  <si>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</si>
  <si>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</si>
  <si>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</si>
  <si>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</si>
  <si>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</si>
  <si>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</si>
  <si>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</si>
  <si>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</si>
  <si>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</si>
  <si>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</si>
  <si>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</si>
  <si>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</si>
  <si>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</si>
  <si>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</si>
  <si>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</si>
  <si>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</si>
  <si>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</si>
  <si>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</si>
  <si>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</si>
  <si>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</si>
  <si>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</si>
  <si>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</si>
  <si>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</si>
  <si>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</si>
  <si>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</si>
  <si>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</si>
  <si>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</si>
  <si>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</si>
  <si>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</si>
  <si>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</si>
  <si>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</si>
  <si>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</si>
  <si>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</si>
  <si>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</si>
  <si>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</si>
  <si>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</si>
  <si>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</si>
  <si>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</si>
  <si>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</si>
  <si>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</si>
  <si>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</si>
  <si>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</si>
  <si>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</si>
  <si>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</si>
  <si>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</si>
  <si>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</si>
  <si>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</si>
  <si>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</si>
  <si>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</si>
  <si>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</si>
  <si>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</si>
  <si>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</si>
  <si>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</si>
  <si>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</si>
  <si>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</si>
  <si>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</si>
  <si>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</si>
  <si>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</si>
  <si>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</si>
  <si>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</si>
  <si>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</si>
  <si>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</si>
  <si>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</si>
  <si>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</si>
  <si>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</si>
  <si>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</si>
  <si>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</si>
  <si>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</si>
  <si>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</si>
  <si>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</si>
  <si>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</si>
  <si>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</si>
  <si>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</si>
  <si>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</si>
  <si>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</si>
  <si>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</si>
  <si>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</si>
  <si>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</si>
  <si>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</si>
  <si>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</si>
  <si>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</si>
  <si>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</si>
  <si>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</si>
  <si>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</si>
  <si>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</si>
  <si>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</si>
  <si>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</si>
  <si>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</si>
  <si>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</si>
  <si>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</si>
  <si>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</si>
  <si>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</si>
  <si>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</si>
  <si>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</si>
  <si>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</si>
  <si>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</si>
  <si>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</si>
  <si>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</si>
  <si>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</si>
  <si>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</si>
  <si>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</si>
  <si>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</si>
  <si>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</si>
  <si>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</si>
  <si>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</si>
  <si>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</si>
  <si>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</si>
  <si>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</si>
  <si>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</si>
  <si>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</si>
  <si>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</si>
  <si>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</si>
  <si>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</si>
  <si>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</si>
  <si>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</si>
  <si>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</si>
  <si>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</si>
  <si>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</si>
  <si>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</si>
  <si>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</si>
  <si>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</si>
  <si>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</si>
  <si>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</si>
  <si>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</si>
  <si>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</si>
  <si>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</si>
  <si>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</si>
  <si>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</si>
  <si>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</si>
  <si>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</si>
  <si>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</si>
  <si>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</si>
  <si>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</si>
  <si>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</si>
  <si>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</si>
  <si>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</si>
  <si>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</si>
  <si>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</si>
  <si>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</si>
  <si>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</si>
  <si>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</si>
  <si>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</si>
  <si>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</si>
  <si>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</si>
  <si>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</si>
  <si>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</si>
  <si>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</si>
  <si>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</si>
  <si>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</si>
  <si>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</si>
  <si>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</si>
  <si>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</si>
  <si>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</si>
  <si>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</si>
  <si>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</si>
  <si>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</si>
  <si>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</si>
  <si>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</si>
  <si>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</si>
  <si>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</si>
  <si>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</si>
  <si>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</si>
  <si>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</si>
  <si>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</si>
  <si>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</si>
  <si>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</si>
  <si>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</si>
  <si>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</si>
  <si>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</si>
  <si>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</si>
  <si>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</si>
  <si>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</si>
  <si>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</si>
  <si>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</si>
  <si>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</si>
  <si>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</si>
  <si>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</si>
  <si>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</si>
  <si>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</si>
  <si>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</si>
  <si>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</si>
  <si>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</si>
  <si>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</si>
  <si>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</si>
  <si>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</si>
  <si>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</si>
  <si>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</si>
  <si>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</si>
  <si>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</si>
  <si>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</si>
  <si>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</si>
  <si>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</si>
  <si>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</si>
  <si>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</si>
  <si>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</si>
  <si>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</si>
  <si>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</si>
  <si>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</si>
  <si>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</si>
  <si>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</si>
  <si>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</si>
  <si>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</si>
  <si>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</si>
  <si>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</si>
  <si>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</si>
  <si>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</si>
  <si>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</si>
  <si>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</si>
  <si>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</si>
  <si>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</si>
  <si>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</si>
  <si>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</si>
  <si>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</si>
  <si>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</si>
  <si>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</si>
  <si>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</si>
  <si>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</si>
  <si>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</si>
  <si>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</si>
  <si>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</si>
  <si>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</si>
  <si>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</si>
  <si>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</si>
  <si>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</si>
  <si>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</si>
  <si>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</si>
  <si>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</si>
  <si>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</si>
  <si>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</si>
  <si>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</si>
  <si>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</si>
  <si>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</si>
  <si>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</si>
  <si>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</si>
  <si>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</si>
  <si>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</si>
  <si>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</si>
  <si>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</si>
  <si>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</si>
  <si>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</si>
  <si>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</si>
  <si>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</si>
  <si>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</si>
  <si>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</si>
  <si>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</si>
  <si>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</si>
  <si>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</si>
  <si>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</si>
  <si>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</si>
  <si>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</si>
  <si>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</si>
  <si>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</si>
  <si>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</si>
  <si>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</si>
  <si>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</si>
  <si>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</si>
  <si>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</si>
  <si>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</si>
  <si>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</si>
  <si>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</si>
  <si>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</si>
  <si>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</si>
  <si>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</si>
  <si>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</si>
  <si>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</si>
  <si>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</si>
  <si>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</si>
  <si>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</si>
  <si>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</si>
  <si>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</si>
  <si>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</si>
  <si>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</si>
  <si>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</si>
  <si>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</si>
  <si>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</si>
  <si>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</si>
  <si>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</si>
  <si>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</si>
  <si>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</si>
  <si>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</si>
  <si>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</si>
  <si>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</si>
  <si>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</si>
  <si>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</si>
  <si>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</si>
  <si>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</si>
  <si>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</si>
  <si>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</si>
  <si>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</si>
  <si>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</si>
  <si>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</si>
  <si>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</si>
  <si>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</si>
  <si>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</si>
  <si>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</si>
  <si>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</si>
  <si>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</si>
  <si>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</si>
  <si>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</si>
  <si>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</si>
  <si>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</si>
  <si>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</si>
  <si>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</si>
  <si>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</si>
  <si>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</si>
  <si>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</si>
  <si>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</si>
  <si>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</si>
  <si>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</si>
  <si>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</si>
  <si>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</si>
  <si>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</si>
  <si>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</si>
  <si>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</si>
  <si>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</si>
  <si>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</si>
  <si>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</si>
  <si>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</si>
  <si>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</si>
  <si>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</si>
  <si>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</si>
  <si>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</si>
  <si>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</si>
  <si>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</si>
  <si>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</si>
  <si>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</si>
  <si>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</si>
  <si>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</si>
  <si>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</si>
  <si>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</si>
  <si>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</si>
  <si>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</si>
  <si>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</si>
  <si>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</si>
  <si>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</si>
  <si>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</si>
  <si>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</si>
  <si>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</si>
  <si>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</si>
  <si>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</si>
  <si>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</si>
  <si>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</si>
  <si>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</si>
  <si>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</si>
  <si>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</si>
  <si>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</si>
  <si>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</si>
  <si>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</si>
  <si>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</si>
  <si>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</si>
  <si>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</si>
  <si>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</si>
  <si>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</si>
  <si>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</si>
  <si>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</si>
  <si>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</si>
  <si>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</si>
  <si>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</si>
  <si>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</si>
  <si>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</si>
  <si>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</si>
  <si>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</si>
  <si>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</si>
  <si>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</si>
  <si>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</si>
  <si>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</si>
  <si>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</si>
  <si>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</si>
  <si>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</si>
  <si>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</si>
  <si>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</si>
  <si>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</si>
  <si>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</si>
  <si>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</si>
  <si>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</si>
  <si>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</si>
  <si>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</si>
  <si>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</si>
  <si>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</si>
  <si>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</si>
  <si>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</si>
  <si>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</si>
  <si>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</si>
  <si>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</si>
  <si>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</si>
  <si>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</si>
  <si>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</si>
  <si>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</si>
  <si>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</si>
  <si>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</si>
  <si>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</si>
  <si>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</si>
  <si>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</si>
  <si>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</si>
  <si>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</si>
  <si>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</si>
  <si>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</si>
  <si>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</si>
  <si>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</si>
  <si>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</si>
  <si>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</si>
  <si>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</si>
  <si>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</si>
  <si>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</si>
  <si>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</si>
  <si>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</si>
  <si>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</si>
  <si>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</si>
  <si>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</si>
  <si>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</si>
  <si>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</si>
  <si>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</si>
  <si>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</si>
  <si>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</si>
  <si>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</si>
  <si>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</si>
  <si>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</si>
  <si>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</si>
  <si>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</si>
  <si>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</si>
  <si>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</si>
  <si>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</si>
  <si>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</si>
  <si>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</si>
  <si>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</si>
  <si>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</si>
  <si>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</si>
  <si>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</si>
  <si>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</si>
  <si>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</si>
  <si>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</si>
  <si>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</si>
  <si>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</si>
  <si>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</si>
  <si>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</si>
  <si>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</si>
  <si>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</si>
  <si>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</si>
  <si>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</si>
  <si>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</si>
  <si>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</si>
  <si>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</si>
  <si>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</si>
  <si>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</si>
  <si>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</si>
  <si>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</si>
  <si>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</si>
  <si>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</si>
  <si>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</si>
  <si>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</si>
  <si>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</si>
  <si>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</si>
  <si>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</si>
  <si>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</si>
  <si>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</si>
  <si>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</si>
  <si>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</si>
  <si>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</si>
  <si>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</si>
  <si>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</si>
  <si>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</si>
  <si>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</si>
  <si>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</si>
  <si>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</si>
  <si>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</si>
  <si>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</si>
  <si>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</si>
  <si>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</si>
  <si>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</si>
  <si>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</si>
  <si>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</si>
  <si>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</si>
  <si>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</si>
  <si>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</si>
  <si>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</si>
  <si>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</si>
  <si>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</si>
  <si>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</si>
  <si>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</si>
  <si>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</si>
  <si>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</si>
  <si>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</si>
  <si>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</si>
  <si>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</si>
  <si>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</si>
  <si>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</si>
  <si>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</si>
  <si>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</si>
  <si>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</si>
  <si>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</si>
  <si>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</si>
  <si>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</si>
  <si>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</si>
  <si>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</si>
  <si>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</si>
  <si>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</si>
  <si>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</si>
  <si>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</si>
  <si>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</si>
  <si>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</si>
  <si>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</si>
  <si>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</si>
  <si>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</si>
  <si>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</si>
  <si>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</si>
  <si>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</si>
  <si>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</si>
  <si>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</si>
  <si>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</si>
  <si>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</si>
  <si>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</si>
  <si>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</si>
  <si>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</si>
  <si>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</si>
  <si>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</si>
  <si>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</si>
  <si>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</si>
  <si>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</si>
  <si>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</si>
  <si>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</si>
  <si>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</si>
  <si>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</si>
  <si>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</si>
  <si>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</si>
  <si>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</si>
  <si>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</si>
  <si>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</si>
  <si>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</si>
  <si>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</si>
  <si>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</si>
  <si>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</si>
  <si>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</si>
  <si>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</si>
  <si>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</si>
  <si>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</si>
  <si>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</si>
  <si>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</si>
  <si>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</si>
  <si>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</si>
  <si>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</si>
  <si>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</si>
  <si>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</si>
  <si>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</si>
  <si>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</si>
  <si>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</si>
  <si>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</si>
  <si>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</si>
  <si>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</si>
  <si>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</si>
  <si>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</si>
  <si>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</si>
  <si>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</si>
  <si>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</si>
  <si>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</si>
  <si>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</si>
  <si>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</si>
  <si>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</si>
  <si>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</si>
  <si>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</si>
  <si>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</si>
  <si>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</si>
  <si>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</si>
  <si>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</si>
  <si>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</si>
  <si>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</si>
  <si>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</si>
  <si>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</si>
  <si>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</si>
  <si>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</si>
  <si>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</si>
  <si>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</si>
  <si>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</si>
  <si>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</si>
  <si>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</si>
  <si>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</si>
  <si>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</si>
  <si>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</si>
  <si>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</si>
  <si>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</si>
  <si>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</si>
  <si>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</si>
  <si>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</si>
  <si>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</si>
  <si>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</si>
  <si>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</si>
  <si>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</si>
  <si>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</si>
  <si>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</si>
  <si>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</si>
  <si>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</si>
  <si>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</si>
  <si>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</si>
  <si>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</si>
  <si>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</si>
  <si>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</si>
  <si>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</si>
  <si>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</si>
  <si>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</si>
  <si>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</si>
  <si>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</si>
  <si>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</si>
  <si>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</si>
  <si>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</si>
  <si>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</si>
  <si>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</si>
  <si>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</si>
  <si>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</si>
  <si>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</si>
  <si>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</si>
  <si>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</si>
  <si>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</si>
  <si>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</si>
  <si>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</si>
  <si>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</si>
  <si>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</si>
  <si>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</si>
  <si>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</si>
  <si>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</si>
  <si>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</si>
  <si>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</si>
  <si>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</si>
  <si>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</si>
  <si>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</si>
  <si>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</si>
  <si>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</si>
  <si>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</si>
  <si>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</si>
  <si>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</si>
  <si>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</si>
  <si>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</si>
  <si>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</si>
  <si>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</si>
  <si>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</si>
  <si>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</si>
  <si>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</si>
  <si>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</si>
  <si>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</si>
  <si>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</si>
  <si>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</si>
  <si>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</si>
  <si>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</si>
  <si>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</si>
  <si>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</si>
  <si>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</si>
  <si>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</si>
  <si>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</si>
  <si>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</si>
  <si>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</si>
  <si>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</si>
  <si>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</si>
  <si>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</si>
  <si>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</si>
  <si>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</si>
  <si>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</si>
  <si>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</si>
  <si>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</si>
  <si>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</si>
  <si>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</si>
  <si>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</si>
  <si>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</si>
  <si>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</si>
  <si>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</si>
  <si>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</si>
  <si>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</si>
  <si>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</si>
  <si>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</si>
  <si>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</si>
  <si>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</si>
  <si>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</si>
  <si>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</si>
  <si>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</si>
  <si>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</si>
  <si>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</si>
  <si>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</si>
  <si>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</si>
  <si>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</si>
  <si>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</si>
  <si>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</si>
  <si>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</si>
  <si>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</si>
  <si>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</si>
  <si>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</si>
  <si>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</si>
  <si>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</si>
  <si>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</si>
  <si>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</si>
  <si>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</si>
  <si>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</si>
  <si>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</si>
  <si>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</si>
  <si>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</si>
  <si>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</si>
  <si>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</si>
  <si>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</si>
  <si>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</si>
  <si>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</si>
  <si>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</si>
  <si>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</si>
  <si>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</si>
  <si>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</si>
  <si>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</si>
  <si>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</si>
  <si>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</si>
  <si>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</si>
  <si>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</si>
  <si>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</si>
  <si>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</si>
  <si>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</si>
  <si>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</si>
  <si>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</si>
  <si>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</si>
  <si>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</si>
  <si>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</si>
  <si>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</si>
  <si>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</si>
  <si>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</si>
  <si>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</si>
  <si>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</si>
  <si>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</si>
  <si>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</si>
  <si>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</si>
  <si>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</si>
  <si>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</si>
  <si>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</si>
  <si>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</si>
  <si>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</si>
  <si>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</si>
  <si>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</si>
  <si>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</si>
  <si>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</si>
  <si>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</si>
  <si>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</si>
  <si>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</si>
  <si>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</si>
  <si>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</si>
  <si>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</si>
  <si>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</si>
  <si>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</si>
  <si>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</si>
  <si>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</si>
  <si>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</si>
  <si>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</si>
  <si>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</si>
  <si>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</si>
  <si>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</si>
  <si>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</si>
  <si>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</si>
  <si>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</si>
  <si>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</si>
  <si>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</si>
  <si>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</si>
  <si>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</si>
  <si>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</si>
  <si>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</si>
  <si>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</si>
  <si>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</si>
  <si>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</si>
  <si>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</si>
  <si>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</si>
  <si>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</si>
  <si>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</si>
  <si>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</si>
  <si>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</si>
  <si>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</si>
  <si>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</si>
  <si>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</si>
  <si>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</si>
  <si>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</si>
  <si>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</si>
  <si>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</si>
  <si>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</si>
  <si>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</si>
  <si>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</si>
  <si>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</si>
  <si>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</si>
  <si>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</si>
  <si>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</si>
  <si>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</si>
  <si>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</si>
  <si>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</si>
  <si>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</si>
  <si>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</si>
  <si>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</si>
  <si>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</si>
  <si>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</si>
  <si>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</si>
  <si>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</si>
  <si>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</si>
  <si>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</si>
  <si>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</si>
  <si>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</si>
  <si>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</si>
  <si>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</si>
  <si>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</si>
  <si>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</si>
  <si>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</si>
  <si>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</si>
  <si>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</si>
  <si>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</si>
  <si>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</si>
  <si>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</si>
  <si>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</si>
  <si>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</si>
  <si>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</si>
  <si>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</si>
  <si>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</si>
  <si>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</si>
  <si>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</si>
  <si>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</si>
  <si>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</si>
  <si>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</si>
  <si>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</si>
  <si>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</si>
  <si>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</si>
  <si>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</si>
  <si>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</si>
  <si>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</si>
  <si>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</si>
  <si>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</si>
  <si>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</si>
  <si>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</si>
  <si>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</si>
  <si>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</si>
  <si>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</si>
  <si>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</si>
  <si>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</si>
  <si>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</si>
  <si>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</si>
  <si>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</si>
  <si>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</si>
  <si>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</si>
  <si>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</si>
  <si>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</si>
  <si>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</si>
  <si>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</si>
  <si>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</si>
  <si>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</si>
  <si>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</si>
  <si>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</si>
  <si>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</si>
  <si>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</si>
  <si>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</si>
  <si>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</si>
  <si>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</si>
  <si>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</si>
  <si>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</si>
  <si>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</si>
  <si>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</si>
  <si>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</si>
  <si>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</si>
  <si>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</si>
  <si>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</si>
  <si>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</si>
  <si>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</si>
  <si>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</si>
  <si>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</si>
  <si>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</si>
  <si>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</si>
  <si>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</si>
  <si>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</si>
  <si>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</si>
  <si>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</si>
  <si>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</si>
  <si>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</si>
  <si>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</si>
  <si>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</si>
  <si>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</si>
  <si>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</si>
  <si>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</si>
  <si>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</si>
  <si>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</si>
  <si>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</si>
  <si>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</si>
  <si>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</si>
  <si>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</si>
  <si>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</si>
  <si>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</si>
  <si>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</si>
  <si>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</si>
  <si>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</si>
  <si>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</si>
  <si>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</si>
  <si>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</si>
  <si>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</si>
  <si>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</si>
  <si>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</si>
  <si>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</si>
  <si>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</si>
  <si>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</si>
  <si>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</si>
  <si>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</si>
  <si>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</si>
  <si>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</si>
  <si>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</si>
  <si>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</si>
  <si>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</si>
  <si>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</si>
  <si>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</si>
  <si>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</si>
  <si>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</si>
  <si>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</si>
  <si>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</si>
  <si>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</si>
  <si>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</si>
  <si>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</si>
  <si>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</si>
  <si>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</si>
  <si>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</si>
  <si>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</si>
  <si>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</si>
  <si>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</si>
  <si>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</si>
  <si>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</si>
  <si>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</si>
  <si>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</si>
  <si>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</si>
  <si>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</si>
  <si>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</si>
  <si>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</si>
  <si>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</si>
  <si>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</si>
  <si>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</si>
  <si>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</si>
  <si>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</si>
  <si>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</si>
  <si>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</si>
  <si>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</si>
  <si>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</si>
  <si>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</si>
  <si>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</si>
  <si>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</si>
  <si>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</si>
  <si>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</si>
  <si>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</si>
  <si>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</si>
  <si>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</si>
  <si>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</si>
  <si>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</si>
  <si>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</si>
  <si>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</si>
  <si>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</si>
  <si>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</si>
  <si>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</si>
  <si>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</si>
  <si>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</si>
  <si>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</si>
  <si>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</si>
  <si>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</si>
  <si>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</si>
  <si>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</si>
  <si>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</si>
  <si>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</si>
  <si>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</si>
  <si>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</si>
  <si>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</si>
  <si>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</si>
  <si>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</si>
  <si>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</si>
  <si>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</si>
  <si>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</si>
  <si>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</si>
  <si>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</si>
  <si>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</si>
  <si>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</si>
  <si>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</si>
  <si>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</si>
  <si>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</si>
  <si>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</si>
  <si>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</si>
  <si>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</si>
  <si>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</si>
  <si>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</si>
  <si>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</si>
  <si>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</si>
  <si>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</si>
  <si>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</si>
  <si>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</si>
  <si>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</si>
  <si>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</si>
  <si>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</si>
  <si>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</si>
  <si>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</si>
  <si>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</si>
  <si>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</si>
  <si>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</si>
  <si>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</si>
  <si>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</si>
  <si>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</si>
  <si>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</si>
  <si>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</si>
  <si>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</si>
  <si>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</si>
  <si>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</si>
  <si>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</si>
  <si>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</si>
  <si>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</si>
  <si>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</si>
  <si>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</si>
  <si>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</si>
  <si>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</si>
  <si>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</si>
  <si>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</si>
  <si>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</si>
  <si>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</si>
  <si>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</si>
  <si>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</si>
  <si>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</si>
  <si>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</si>
  <si>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</si>
  <si>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</si>
  <si>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</si>
  <si>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</si>
  <si>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</si>
  <si>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</si>
  <si>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</si>
  <si>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</si>
  <si>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</si>
  <si>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</si>
  <si>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</si>
  <si>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</si>
  <si>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</si>
  <si>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</si>
  <si>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</si>
  <si>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</si>
  <si>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</si>
  <si>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</si>
  <si>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</si>
  <si>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</si>
  <si>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</si>
  <si>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</si>
  <si>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</si>
  <si>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</si>
  <si>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</si>
  <si>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</si>
  <si>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</si>
  <si>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</si>
  <si>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</si>
  <si>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</si>
  <si>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</si>
  <si>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</si>
  <si>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</si>
  <si>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</si>
  <si>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</si>
  <si>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</si>
  <si>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</si>
  <si>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</si>
  <si>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</si>
  <si>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</si>
  <si>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</si>
  <si>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</si>
  <si>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</si>
  <si>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</si>
  <si>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</si>
  <si>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</si>
  <si>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</si>
  <si>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</si>
  <si>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</si>
  <si>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</si>
  <si>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</si>
  <si>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</si>
  <si>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</si>
  <si>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</si>
  <si>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</si>
  <si>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</si>
  <si>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</si>
  <si>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</si>
  <si>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</si>
  <si>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</si>
  <si>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</si>
  <si>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</si>
  <si>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</si>
  <si>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</si>
  <si>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</si>
  <si>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</si>
  <si>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</si>
  <si>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</si>
  <si>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</si>
  <si>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</si>
  <si>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</si>
  <si>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</si>
  <si>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</si>
  <si>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</si>
  <si>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</si>
  <si>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</si>
  <si>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</si>
  <si>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</si>
  <si>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</si>
  <si>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</si>
  <si>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</si>
  <si>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</si>
  <si>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</si>
  <si>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</si>
  <si>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</si>
  <si>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</si>
  <si>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</si>
  <si>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</si>
  <si>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</si>
  <si>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</si>
  <si>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</si>
  <si>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</si>
  <si>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</si>
  <si>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</si>
  <si>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</si>
  <si>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</si>
  <si>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</si>
  <si>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</si>
  <si>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</si>
  <si>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</si>
  <si>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</si>
  <si>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</si>
  <si>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</si>
  <si>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</si>
  <si>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</si>
  <si>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</si>
  <si>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</si>
  <si>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</si>
  <si>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</si>
  <si>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</si>
  <si>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</si>
  <si>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</si>
  <si>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</si>
  <si>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</si>
  <si>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</si>
  <si>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</si>
  <si>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</si>
  <si>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</si>
  <si>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</si>
  <si>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</si>
  <si>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</si>
  <si>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</si>
  <si>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</si>
  <si>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</si>
  <si>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</si>
  <si>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</si>
  <si>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</si>
  <si>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</si>
  <si>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</si>
  <si>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</si>
  <si>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</si>
  <si>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</si>
  <si>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</si>
  <si>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</si>
  <si>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</si>
  <si>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</si>
  <si>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</si>
  <si>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</si>
  <si>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</si>
  <si>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</si>
  <si>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</si>
  <si>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</si>
  <si>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</si>
  <si>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</si>
  <si>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</si>
  <si>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</si>
  <si>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</si>
  <si>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</si>
  <si>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</si>
  <si>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</si>
  <si>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</si>
  <si>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</si>
  <si>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</si>
  <si>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</si>
  <si>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</si>
  <si>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</si>
  <si>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</si>
  <si>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</si>
  <si>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</si>
  <si>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</si>
  <si>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</si>
  <si>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</si>
  <si>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</si>
  <si>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</si>
  <si>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</si>
  <si>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</si>
  <si>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</si>
  <si>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</si>
  <si>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</si>
  <si>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</si>
  <si>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</si>
  <si>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</si>
  <si>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</si>
  <si>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</si>
  <si>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</si>
  <si>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</si>
  <si>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</si>
  <si>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</si>
  <si>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</si>
  <si>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</si>
  <si>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</si>
  <si>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</si>
  <si>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</si>
  <si>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</si>
  <si>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</si>
  <si>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</si>
  <si>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</si>
  <si>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</si>
  <si>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</si>
  <si>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</si>
  <si>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</si>
  <si>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</si>
  <si>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</si>
  <si>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</si>
  <si>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</si>
  <si>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</si>
  <si>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</si>
  <si>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</si>
  <si>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</si>
  <si>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</si>
  <si>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</si>
  <si>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</si>
  <si>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</si>
  <si>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</si>
  <si>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</si>
  <si>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</si>
  <si>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</si>
  <si>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</si>
  <si>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</si>
  <si>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</si>
  <si>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</si>
  <si>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</si>
  <si>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</si>
  <si>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</si>
  <si>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</si>
  <si>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</si>
  <si>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</si>
  <si>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</si>
  <si>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</si>
  <si>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</si>
  <si>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</si>
  <si>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</si>
  <si>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</si>
  <si>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</si>
  <si>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</si>
  <si>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</si>
  <si>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</si>
  <si>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</si>
  <si>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</si>
  <si>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</si>
  <si>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</si>
  <si>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</si>
  <si>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</si>
  <si>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</si>
  <si>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</si>
  <si>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</si>
  <si>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</si>
  <si>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</si>
  <si>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</si>
  <si>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</si>
  <si>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</si>
  <si>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</si>
  <si>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</si>
  <si>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</si>
  <si>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</si>
  <si>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</si>
  <si>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</si>
  <si>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</si>
  <si>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</si>
  <si>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</si>
  <si>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</si>
  <si>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</si>
  <si>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</si>
  <si>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</si>
  <si>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</si>
  <si>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</si>
  <si>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</si>
  <si>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</si>
  <si>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</si>
  <si>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</si>
  <si>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</si>
  <si>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</si>
  <si>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</si>
  <si>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</si>
  <si>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</si>
  <si>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</si>
  <si>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</si>
  <si>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</si>
  <si>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</si>
  <si>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</si>
  <si>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</si>
  <si>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</si>
  <si>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</si>
  <si>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</si>
  <si>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</si>
  <si>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</si>
  <si>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</si>
  <si>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</si>
  <si>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</si>
  <si>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</si>
  <si>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</si>
  <si>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</si>
  <si>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</si>
  <si>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</si>
  <si>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</si>
  <si>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</si>
  <si>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</si>
  <si>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</si>
  <si>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</si>
  <si>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</si>
  <si>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</si>
  <si>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</si>
  <si>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</si>
  <si>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</si>
  <si>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</si>
  <si>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</si>
  <si>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</si>
  <si>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</si>
  <si>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</si>
  <si>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</si>
  <si>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</si>
  <si>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</si>
  <si>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</si>
  <si>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</si>
  <si>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</si>
  <si>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</si>
  <si>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</si>
  <si>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</si>
  <si>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</si>
  <si>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</si>
  <si>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</si>
  <si>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</si>
  <si>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</si>
  <si>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</si>
  <si>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</si>
  <si>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</si>
  <si>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</si>
  <si>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</si>
  <si>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</si>
  <si>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</si>
  <si>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</si>
  <si>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</si>
  <si>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</si>
  <si>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</si>
  <si>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</si>
  <si>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</si>
  <si>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</si>
  <si>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</si>
  <si>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</si>
  <si>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</si>
  <si>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</si>
  <si>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</si>
  <si>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</si>
  <si>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</si>
  <si>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</si>
  <si>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</si>
  <si>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</si>
  <si>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</si>
  <si>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</si>
  <si>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</si>
  <si>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</si>
  <si>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</si>
  <si>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</si>
  <si>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</si>
  <si>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</si>
  <si>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</si>
  <si>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</si>
  <si>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</si>
  <si>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</si>
  <si>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</si>
  <si>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</si>
  <si>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</si>
  <si>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</si>
  <si>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</si>
  <si>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</si>
  <si>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</si>
  <si>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</si>
  <si>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</si>
  <si>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</si>
  <si>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</si>
  <si>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</si>
  <si>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</si>
  <si>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</si>
  <si>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</si>
  <si>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</si>
  <si>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</si>
  <si>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</si>
  <si>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</si>
  <si>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</si>
  <si>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</si>
  <si>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</si>
  <si>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</si>
  <si>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</si>
  <si>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</si>
  <si>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</si>
  <si>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</si>
  <si>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</si>
  <si>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</si>
  <si>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</si>
  <si>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</si>
  <si>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</si>
  <si>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</si>
  <si>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</si>
  <si>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</si>
  <si>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</si>
  <si>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</si>
  <si>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</si>
  <si>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</si>
  <si>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</si>
  <si>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</si>
  <si>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</si>
  <si>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</si>
  <si>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</si>
  <si>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</si>
  <si>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</si>
  <si>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</si>
  <si>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</si>
  <si>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</si>
  <si>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</si>
  <si>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</si>
  <si>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</si>
  <si>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</si>
  <si>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</si>
  <si>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</si>
  <si>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</si>
  <si>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</si>
  <si>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</si>
  <si>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</si>
  <si>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</si>
  <si>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</si>
  <si>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</si>
  <si>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</si>
  <si>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</si>
  <si>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</si>
  <si>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</si>
  <si>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</si>
  <si>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</si>
  <si>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</si>
  <si>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</si>
  <si>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</si>
  <si>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</si>
  <si>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</si>
  <si>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</si>
  <si>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</si>
  <si>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</si>
  <si>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</si>
  <si>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</si>
  <si>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</si>
  <si>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</si>
  <si>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</si>
  <si>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</si>
  <si>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</si>
  <si>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</si>
  <si>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</si>
  <si>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</si>
  <si>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</si>
  <si>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</si>
  <si>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</si>
  <si>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</si>
  <si>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</si>
  <si>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</si>
  <si>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</si>
  <si>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</si>
  <si>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</si>
  <si>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</si>
  <si>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</si>
  <si>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</si>
  <si>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</si>
  <si>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</si>
  <si>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</si>
  <si>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</si>
  <si>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</si>
  <si>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</si>
  <si>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</si>
  <si>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</si>
  <si>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</si>
  <si>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</si>
  <si>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</si>
  <si>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</si>
  <si>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</si>
  <si>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</si>
  <si>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</si>
  <si>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</si>
  <si>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</si>
  <si>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</si>
  <si>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</si>
  <si>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</si>
  <si>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</si>
  <si>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</si>
  <si>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</si>
  <si>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</si>
  <si>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</si>
  <si>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</si>
  <si>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</si>
  <si>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</si>
  <si>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</si>
  <si>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</si>
  <si>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</si>
  <si>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</si>
  <si>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</si>
  <si>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</si>
  <si>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</si>
  <si>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</si>
  <si>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</si>
  <si>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</si>
  <si>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</si>
  <si>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</si>
  <si>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</si>
  <si>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</si>
  <si>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</si>
  <si>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</si>
  <si>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</si>
  <si>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</si>
  <si>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</si>
  <si>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</si>
  <si>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</si>
  <si>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</si>
  <si>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</si>
  <si>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</si>
  <si>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</si>
  <si>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</si>
  <si>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</si>
  <si>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</si>
  <si>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</si>
  <si>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</si>
  <si>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</si>
  <si>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</si>
  <si>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</si>
  <si>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</si>
  <si>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</si>
  <si>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</si>
  <si>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</si>
  <si>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</si>
  <si>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</si>
  <si>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</si>
  <si>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</si>
  <si>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</si>
  <si>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</si>
  <si>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</si>
  <si>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</si>
  <si>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</si>
  <si>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</si>
  <si>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</si>
  <si>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</si>
  <si>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</si>
  <si>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</si>
  <si>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</si>
  <si>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</si>
  <si>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</si>
  <si>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</si>
  <si>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</si>
  <si>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</si>
  <si>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</si>
  <si>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</si>
  <si>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</si>
  <si>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</si>
  <si>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</si>
  <si>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</si>
  <si>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</si>
  <si>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</si>
  <si>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</si>
  <si>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</si>
  <si>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</si>
  <si>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</si>
  <si>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</si>
  <si>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</si>
  <si>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</si>
  <si>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</si>
  <si>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</si>
  <si>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</si>
  <si>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</si>
  <si>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</si>
  <si>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</si>
  <si>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</si>
  <si>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</si>
  <si>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</si>
  <si>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</si>
  <si>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</si>
  <si>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</si>
  <si>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</si>
  <si>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</si>
  <si>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</si>
  <si>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</si>
  <si>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</si>
  <si>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</si>
  <si>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</si>
  <si>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</si>
  <si>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</si>
  <si>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</si>
  <si>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</si>
  <si>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</si>
  <si>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</si>
  <si>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</si>
  <si>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</si>
  <si>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</si>
  <si>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</si>
  <si>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</si>
  <si>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</si>
  <si>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</si>
  <si>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</si>
  <si>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</si>
  <si>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</si>
  <si>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</si>
  <si>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</si>
  <si>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</si>
  <si>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</si>
  <si>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</si>
  <si>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</si>
  <si>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</si>
  <si>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</si>
  <si>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</si>
  <si>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</si>
  <si>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</si>
  <si>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</si>
  <si>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</si>
  <si>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</si>
  <si>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</si>
  <si>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</si>
  <si>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</si>
  <si>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</si>
  <si>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</si>
  <si>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</si>
  <si>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</si>
  <si>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</si>
  <si>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</si>
  <si>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</si>
  <si>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</si>
  <si>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</si>
  <si>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</si>
  <si>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</si>
  <si>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</si>
  <si>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</si>
  <si>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</si>
  <si>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</si>
  <si>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</si>
  <si>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</si>
  <si>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</si>
  <si>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</si>
  <si>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</si>
  <si>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</si>
  <si>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</si>
  <si>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</si>
  <si>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</si>
  <si>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</si>
  <si>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</si>
  <si>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</si>
  <si>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</si>
  <si>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</si>
  <si>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</si>
  <si>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</si>
  <si>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</si>
  <si>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</si>
  <si>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</si>
  <si>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</si>
  <si>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</si>
  <si>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</si>
  <si>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</si>
  <si>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</si>
  <si>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</si>
  <si>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</si>
  <si>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</si>
  <si>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</si>
  <si>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</si>
  <si>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</si>
  <si>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</si>
  <si>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</si>
  <si>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</si>
  <si>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</si>
  <si>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</si>
  <si>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</si>
  <si>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</si>
  <si>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</si>
  <si>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</si>
  <si>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</si>
  <si>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</si>
  <si>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</si>
  <si>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</si>
  <si>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</si>
  <si>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</si>
  <si>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</si>
  <si>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</si>
  <si>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</si>
  <si>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</si>
  <si>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</si>
  <si>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</si>
  <si>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</si>
  <si>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</si>
  <si>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</si>
  <si>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</si>
  <si>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</si>
  <si>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</si>
  <si>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</si>
  <si>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</si>
  <si>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</si>
  <si>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</si>
  <si>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</si>
  <si>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</si>
  <si>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</si>
  <si>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</si>
  <si>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</si>
  <si>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</si>
  <si>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</si>
  <si>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</si>
  <si>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</si>
  <si>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</si>
  <si>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</si>
  <si>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</si>
  <si>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</si>
  <si>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</si>
  <si>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</si>
  <si>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</si>
  <si>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</si>
  <si>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</si>
  <si>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</si>
  <si>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</si>
  <si>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</si>
  <si>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</si>
  <si>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</si>
  <si>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</si>
  <si>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</si>
  <si>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</si>
  <si>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</si>
  <si>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</si>
  <si>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</si>
  <si>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</si>
  <si>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</si>
  <si>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</si>
  <si>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</si>
  <si>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</si>
  <si>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</si>
  <si>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</si>
  <si>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</si>
  <si>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</si>
  <si>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</si>
  <si>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</si>
  <si>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</si>
  <si>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</si>
  <si>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</si>
  <si>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</si>
  <si>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</si>
  <si>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</si>
  <si>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</si>
  <si>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</si>
  <si>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</si>
  <si>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</si>
  <si>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</si>
  <si>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</si>
  <si>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</si>
  <si>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</si>
  <si>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</si>
  <si>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</si>
  <si>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</si>
  <si>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</si>
  <si>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</si>
  <si>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</si>
  <si>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</si>
  <si>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</si>
  <si>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</si>
  <si>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</si>
  <si>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</si>
  <si>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</si>
  <si>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</si>
  <si>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</si>
  <si>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</si>
  <si>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</si>
  <si>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</si>
  <si>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</si>
  <si>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</si>
  <si>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</si>
  <si>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</si>
  <si>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</si>
  <si>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</si>
  <si>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</si>
  <si>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</si>
  <si>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</si>
  <si>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</si>
  <si>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</si>
  <si>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</si>
  <si>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</si>
  <si>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</si>
  <si>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</si>
  <si>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</si>
  <si>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</si>
  <si>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</si>
  <si>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</si>
  <si>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</si>
  <si>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</si>
  <si>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</si>
  <si>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</si>
  <si>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</si>
  <si>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</si>
  <si>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</si>
  <si>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</si>
  <si>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</si>
  <si>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</si>
  <si>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</si>
  <si>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</si>
  <si>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</si>
  <si>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</si>
  <si>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</si>
  <si>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</si>
  <si>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</si>
  <si>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</si>
  <si>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</si>
  <si>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</si>
  <si>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</si>
  <si>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</si>
  <si>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</si>
  <si>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</si>
  <si>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</si>
  <si>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</si>
  <si>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</si>
  <si>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</si>
  <si>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</si>
  <si>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</si>
  <si>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</si>
  <si>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</si>
  <si>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</si>
  <si>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</si>
  <si>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</si>
  <si>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</si>
  <si>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</si>
  <si>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</si>
  <si>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</si>
  <si>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</si>
  <si>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</si>
  <si>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</si>
  <si>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</si>
  <si>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</si>
  <si>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</si>
  <si>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</si>
  <si>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</si>
  <si>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</si>
  <si>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</si>
  <si>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</si>
  <si>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</si>
  <si>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</si>
  <si>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</si>
  <si>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</si>
  <si>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</si>
  <si>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</si>
  <si>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</si>
  <si>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</si>
  <si>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</si>
  <si>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</si>
  <si>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</si>
  <si>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</si>
  <si>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</si>
  <si>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</si>
  <si>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</si>
  <si>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</si>
  <si>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</si>
  <si>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</si>
  <si>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</si>
  <si>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</si>
  <si>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</si>
  <si>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</si>
  <si>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</si>
  <si>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</si>
  <si>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</si>
  <si>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</si>
  <si>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</si>
  <si>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</si>
  <si>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</si>
  <si>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</si>
  <si>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</si>
  <si>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</si>
  <si>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</si>
  <si>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</si>
  <si>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</si>
  <si>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</si>
  <si>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</si>
  <si>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</si>
  <si>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</si>
  <si>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</si>
  <si>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</si>
  <si>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</si>
  <si>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</si>
  <si>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</si>
  <si>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</si>
  <si>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</si>
  <si>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</si>
  <si>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</si>
  <si>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</si>
  <si>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</si>
  <si>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</si>
  <si>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</si>
  <si>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</si>
  <si>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</si>
  <si>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</si>
  <si>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</si>
  <si>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</si>
  <si>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</si>
  <si>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</si>
  <si>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</si>
  <si>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</si>
  <si>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</si>
  <si>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</si>
  <si>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</si>
  <si>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</si>
  <si>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</si>
  <si>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</si>
  <si>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</si>
  <si>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</si>
  <si>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</si>
  <si>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</si>
  <si>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</si>
  <si>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</si>
  <si>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</si>
  <si>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</si>
  <si>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</si>
  <si>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</si>
  <si>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</si>
  <si>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</si>
  <si>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</si>
  <si>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</si>
  <si>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</si>
  <si>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</si>
  <si>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</si>
  <si>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</si>
  <si>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</si>
  <si>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</si>
  <si>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</si>
  <si>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</si>
  <si>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</si>
  <si>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</si>
  <si>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</si>
  <si>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</si>
  <si>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</si>
  <si>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</si>
  <si>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</si>
  <si>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</si>
  <si>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</si>
  <si>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</si>
  <si>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</si>
  <si>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</si>
  <si>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</si>
  <si>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</si>
  <si>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</si>
  <si>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</si>
  <si>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</si>
  <si>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</si>
  <si>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</si>
  <si>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</si>
  <si>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</si>
  <si>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</si>
  <si>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</si>
  <si>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</si>
  <si>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</si>
  <si>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</si>
  <si>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</si>
  <si>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</si>
  <si>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</si>
  <si>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</si>
  <si>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</si>
  <si>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</si>
  <si>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</si>
  <si>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</si>
  <si>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</si>
  <si>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</si>
  <si>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</si>
  <si>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</si>
  <si>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</si>
  <si>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</si>
  <si>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</si>
  <si>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</si>
  <si>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</si>
  <si>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</si>
  <si>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</si>
  <si>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</si>
  <si>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</si>
  <si>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</si>
  <si>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</si>
  <si>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</si>
  <si>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</si>
  <si>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</si>
  <si>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</si>
  <si>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</si>
  <si>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</si>
  <si>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</si>
  <si>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</si>
  <si>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</si>
  <si>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</si>
  <si>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</si>
  <si>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</si>
  <si>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</si>
  <si>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</si>
  <si>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</si>
  <si>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</si>
  <si>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</si>
  <si>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</si>
  <si>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</si>
  <si>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</si>
  <si>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</si>
  <si>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</si>
  <si>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</si>
  <si>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</si>
  <si>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</si>
  <si>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</si>
  <si>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</si>
  <si>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</si>
  <si>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</si>
  <si>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</si>
  <si>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</si>
  <si>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</si>
  <si>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</si>
  <si>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</si>
  <si>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</si>
  <si>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</si>
  <si>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</si>
  <si>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</si>
  <si>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</si>
  <si>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</si>
  <si>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</si>
  <si>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</si>
  <si>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</si>
  <si>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</si>
  <si>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</si>
  <si>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</si>
  <si>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</si>
  <si>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</si>
  <si>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</si>
  <si>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</si>
  <si>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</si>
  <si>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</si>
  <si>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</si>
  <si>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</si>
  <si>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</si>
  <si>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</si>
  <si>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</si>
  <si>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</si>
  <si>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</si>
  <si>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</si>
  <si>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</si>
  <si>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</si>
  <si>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</si>
  <si>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</si>
  <si>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</si>
  <si>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</si>
  <si>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</si>
  <si>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</si>
  <si>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</si>
  <si>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</si>
  <si>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</si>
  <si>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</si>
  <si>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</si>
  <si>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</si>
  <si>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</si>
  <si>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</si>
  <si>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</si>
  <si>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</si>
  <si>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</si>
  <si>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</si>
  <si>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</si>
  <si>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</si>
  <si>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</si>
  <si>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</si>
  <si>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</si>
  <si>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</si>
  <si>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</si>
  <si>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</si>
  <si>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</si>
  <si>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</si>
  <si>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</si>
  <si>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</si>
  <si>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</si>
  <si>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</si>
  <si>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</si>
  <si>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</si>
  <si>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</si>
  <si>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</si>
  <si>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</si>
  <si>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</si>
  <si>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</si>
  <si>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</si>
  <si>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</si>
  <si>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</si>
  <si>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</si>
  <si>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</si>
  <si>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</si>
  <si>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</si>
  <si>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</si>
  <si>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</si>
  <si>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</si>
  <si>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</si>
  <si>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</si>
  <si>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</si>
  <si>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</si>
  <si>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</si>
  <si>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</si>
  <si>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</si>
  <si>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</si>
  <si>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</si>
  <si>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</si>
  <si>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</si>
  <si>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</si>
  <si>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</si>
  <si>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</si>
  <si>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</si>
  <si>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</si>
  <si>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</si>
  <si>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</si>
  <si>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</si>
  <si>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</si>
  <si>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</si>
  <si>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</si>
  <si>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</si>
  <si>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</si>
  <si>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</si>
  <si>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</si>
  <si>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</si>
  <si>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</si>
  <si>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</si>
  <si>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</si>
  <si>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</si>
  <si>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</si>
  <si>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</si>
  <si>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</si>
  <si>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</si>
  <si>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</si>
  <si>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</si>
  <si>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</si>
  <si>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</si>
  <si>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</si>
  <si>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</si>
  <si>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</si>
  <si>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</si>
  <si>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</si>
  <si>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</si>
  <si>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</si>
  <si>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</si>
  <si>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</si>
  <si>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</si>
  <si>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</si>
  <si>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</si>
  <si>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</si>
  <si>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</si>
  <si>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</si>
  <si>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</si>
  <si>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</si>
  <si>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</si>
  <si>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</si>
  <si>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</si>
  <si>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</si>
  <si>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</si>
  <si>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</si>
  <si>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</si>
  <si>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</si>
  <si>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</si>
  <si>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</si>
  <si>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</si>
  <si>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</si>
  <si>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</si>
  <si>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</si>
  <si>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</si>
  <si>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</si>
  <si>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</si>
  <si>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</si>
  <si>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</si>
  <si>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</si>
  <si>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</si>
  <si>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</si>
  <si>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</si>
  <si>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</si>
  <si>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</si>
  <si>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</si>
  <si>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</si>
  <si>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</si>
  <si>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</si>
  <si>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</si>
  <si>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</si>
  <si>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</si>
  <si>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</si>
  <si>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</si>
  <si>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</si>
  <si>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</si>
  <si>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</si>
  <si>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</si>
  <si>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</si>
  <si>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</si>
  <si>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</si>
  <si>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</si>
  <si>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</si>
  <si>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</si>
  <si>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</si>
  <si>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</si>
  <si>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</si>
  <si>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</si>
  <si>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</si>
  <si>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</si>
  <si>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</si>
  <si>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</si>
  <si>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</si>
  <si>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</si>
  <si>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</si>
  <si>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</si>
  <si>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</si>
  <si>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</si>
  <si>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</si>
  <si>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</si>
  <si>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</si>
  <si>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</si>
  <si>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</si>
  <si>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</si>
  <si>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</si>
  <si>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</si>
  <si>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</si>
  <si>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</si>
  <si>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</si>
  <si>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</si>
  <si>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</si>
  <si>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</si>
  <si>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</si>
  <si>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</si>
  <si>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</si>
  <si>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</si>
  <si>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</si>
  <si>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</si>
  <si>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</si>
  <si>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</si>
  <si>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</si>
  <si>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</si>
  <si>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</si>
  <si>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</si>
  <si>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</si>
  <si>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</si>
  <si>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</si>
  <si>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</si>
  <si>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</si>
  <si>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</si>
  <si>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</si>
  <si>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</si>
  <si>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</si>
  <si>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</si>
  <si>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</si>
  <si>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</si>
  <si>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</si>
  <si>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</si>
  <si>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</si>
  <si>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</si>
  <si>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</si>
  <si>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</si>
  <si>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</si>
  <si>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</si>
  <si>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</si>
  <si>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</si>
  <si>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</si>
  <si>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</si>
  <si>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</si>
  <si>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</si>
  <si>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</si>
  <si>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</si>
  <si>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</si>
  <si>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</si>
  <si>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</si>
  <si>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</si>
  <si>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</si>
  <si>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</si>
  <si>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</si>
  <si>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</si>
  <si>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</si>
  <si>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</si>
  <si>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</si>
  <si>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</si>
  <si>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</si>
  <si>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</si>
  <si>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</si>
  <si>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</si>
  <si>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</si>
  <si>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</si>
  <si>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</si>
  <si>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</si>
  <si>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</si>
  <si>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</si>
  <si>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</si>
  <si>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</si>
  <si>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</si>
  <si>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</si>
  <si>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</si>
  <si>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</si>
  <si>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</si>
  <si>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</si>
  <si>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</si>
  <si>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</si>
  <si>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</si>
  <si>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</si>
  <si>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</si>
  <si>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</si>
  <si>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</si>
  <si>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</si>
  <si>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</si>
  <si>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</si>
  <si>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</si>
  <si>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</si>
  <si>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</si>
  <si>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</si>
  <si>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</si>
  <si>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</si>
  <si>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</si>
  <si>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</si>
  <si>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</si>
  <si>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</si>
  <si>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</si>
  <si>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</si>
  <si>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</si>
  <si>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</si>
  <si>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</si>
  <si>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</si>
  <si>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</si>
  <si>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</si>
  <si>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</si>
  <si>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</si>
  <si>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</si>
  <si>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</si>
  <si>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</si>
  <si>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</si>
  <si>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</si>
  <si>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</si>
  <si>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</si>
  <si>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</si>
  <si>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</si>
  <si>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</si>
  <si>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</si>
  <si>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</si>
  <si>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</si>
  <si>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</si>
  <si>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</si>
  <si>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</si>
  <si>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</si>
  <si>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</si>
  <si>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</si>
  <si>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</si>
  <si>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</si>
  <si>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</si>
  <si>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</si>
  <si>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</si>
  <si>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</si>
  <si>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</si>
  <si>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</si>
  <si>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</si>
  <si>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</si>
  <si>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</si>
  <si>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</si>
  <si>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</si>
  <si>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</si>
  <si>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</si>
  <si>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</si>
  <si>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</si>
  <si>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</si>
  <si>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</si>
  <si>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</si>
  <si>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</si>
  <si>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</si>
  <si>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</si>
  <si>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</si>
  <si>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</si>
  <si>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</si>
  <si>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</si>
  <si>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</si>
  <si>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</si>
  <si>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</si>
  <si>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</si>
  <si>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</si>
  <si>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</si>
  <si>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</si>
  <si>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</si>
  <si>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</si>
  <si>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</si>
  <si>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</si>
  <si>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</si>
  <si>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</si>
  <si>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</si>
  <si>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</si>
  <si>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</si>
  <si>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</si>
  <si>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</si>
  <si>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</si>
  <si>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</si>
  <si>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</si>
  <si>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</si>
  <si>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</si>
  <si>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</si>
  <si>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</si>
  <si>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</si>
  <si>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</si>
  <si>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</si>
  <si>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</si>
  <si>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</si>
  <si>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</si>
  <si>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</si>
  <si>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</si>
  <si>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</si>
  <si>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</si>
  <si>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</si>
  <si>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</si>
  <si>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</si>
  <si>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</si>
  <si>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</si>
  <si>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</si>
  <si>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</si>
  <si>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</si>
  <si>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</si>
  <si>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</si>
  <si>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</si>
  <si>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</si>
  <si>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</si>
  <si>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</si>
  <si>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</si>
  <si>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</si>
  <si>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</si>
  <si>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</si>
  <si>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</si>
  <si>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</si>
  <si>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</si>
  <si>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</si>
  <si>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</si>
  <si>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</si>
  <si>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</si>
  <si>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</si>
  <si>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</si>
  <si>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</si>
  <si>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</si>
  <si>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</si>
  <si>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</si>
  <si>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</si>
  <si>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</si>
  <si>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</si>
  <si>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</si>
  <si>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</si>
  <si>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</si>
  <si>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</si>
  <si>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</si>
  <si>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</si>
  <si>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</si>
  <si>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</si>
  <si>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</si>
  <si>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</si>
  <si>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</si>
  <si>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</si>
  <si>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</si>
  <si>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</si>
  <si>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</si>
  <si>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</si>
  <si>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</si>
  <si>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</si>
  <si>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</si>
  <si>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</si>
  <si>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</si>
  <si>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</si>
  <si>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</si>
  <si>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</si>
  <si>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</si>
  <si>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</si>
  <si>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</si>
  <si>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</si>
  <si>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</si>
  <si>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</si>
  <si>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</si>
  <si>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</si>
  <si>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</si>
  <si>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</si>
  <si>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</si>
  <si>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</si>
  <si>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</si>
  <si>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</si>
  <si>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</si>
  <si>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</si>
  <si>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</si>
  <si>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</si>
  <si>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</si>
  <si>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</si>
  <si>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</si>
  <si>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</si>
  <si>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</si>
  <si>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</si>
  <si>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</si>
  <si>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</si>
  <si>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</si>
  <si>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</si>
  <si>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</si>
  <si>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</si>
  <si>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</si>
  <si>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</si>
  <si>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</si>
  <si>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</si>
  <si>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</si>
  <si>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</si>
  <si>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</si>
  <si>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</si>
  <si>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</si>
  <si>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</si>
  <si>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</si>
  <si>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</si>
  <si>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</si>
  <si>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</si>
  <si>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</si>
  <si>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</si>
  <si>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</si>
  <si>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</si>
  <si>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</si>
  <si>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</si>
  <si>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</si>
  <si>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</si>
  <si>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</si>
  <si>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</si>
  <si>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</si>
  <si>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</si>
  <si>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</si>
  <si>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</si>
  <si>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</si>
  <si>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</si>
  <si>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</si>
  <si>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</si>
  <si>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</si>
  <si>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</si>
  <si>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</si>
  <si>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</si>
  <si>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</si>
  <si>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</si>
  <si>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</si>
  <si>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</si>
  <si>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</si>
  <si>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</si>
  <si>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</si>
  <si>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</si>
  <si>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</si>
  <si>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</si>
  <si>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</si>
  <si>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</si>
  <si>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</si>
  <si>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</si>
  <si>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</si>
  <si>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</si>
  <si>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</si>
  <si>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</si>
  <si>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</si>
  <si>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</si>
  <si>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</si>
  <si>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</si>
  <si>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</si>
  <si>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</si>
  <si>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</si>
  <si>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</si>
  <si>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</si>
  <si>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</si>
  <si>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</si>
  <si>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</si>
  <si>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</si>
  <si>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</si>
  <si>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</si>
  <si>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</si>
  <si>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</si>
  <si>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</si>
  <si>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</si>
  <si>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</si>
  <si>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</si>
  <si>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</si>
  <si>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</si>
  <si>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</si>
  <si>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</si>
  <si>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</si>
  <si>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</si>
  <si>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</si>
  <si>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</si>
  <si>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</si>
  <si>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</si>
  <si>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</si>
  <si>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</si>
  <si>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</si>
  <si>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</si>
  <si>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</si>
  <si>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</si>
  <si>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</si>
  <si>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</si>
  <si>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</si>
  <si>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</si>
  <si>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</si>
  <si>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</si>
  <si>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</si>
  <si>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</si>
  <si>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</si>
  <si>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</si>
  <si>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</si>
  <si>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</si>
  <si>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</si>
  <si>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</si>
  <si>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</si>
  <si>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</si>
  <si>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</si>
  <si>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</si>
  <si>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</si>
  <si>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</si>
  <si>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</si>
  <si>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</si>
  <si>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</si>
  <si>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</si>
  <si>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</si>
  <si>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</si>
  <si>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</si>
  <si>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</si>
  <si>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</si>
  <si>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</si>
  <si>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</si>
  <si>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</si>
  <si>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</si>
  <si>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</si>
  <si>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</si>
  <si>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</si>
  <si>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</si>
  <si>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</si>
  <si>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</si>
  <si>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</si>
  <si>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</si>
  <si>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</si>
  <si>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</si>
  <si>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</si>
  <si>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</si>
  <si>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</si>
  <si>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</si>
  <si>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</si>
  <si>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</si>
  <si>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</si>
  <si>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</si>
  <si>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</si>
  <si>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</si>
  <si>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</si>
  <si>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</si>
  <si>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</si>
  <si>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</si>
  <si>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</si>
  <si>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</si>
  <si>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</si>
  <si>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</si>
  <si>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</si>
  <si>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</si>
  <si>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</si>
  <si>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</si>
  <si>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</si>
  <si>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</si>
  <si>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</si>
  <si>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</si>
  <si>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</si>
  <si>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</si>
  <si>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</si>
  <si>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</si>
  <si>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</si>
  <si>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</si>
  <si>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</si>
  <si>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</si>
  <si>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</si>
  <si>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</si>
  <si>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</si>
  <si>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</si>
  <si>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</si>
  <si>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</si>
  <si>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</si>
  <si>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</si>
  <si>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</si>
  <si>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</si>
  <si>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</si>
  <si>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</si>
  <si>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</si>
  <si>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</si>
  <si>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</si>
  <si>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</si>
  <si>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</si>
  <si>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</si>
  <si>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</si>
  <si>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</si>
  <si>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</si>
  <si>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</si>
  <si>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</si>
  <si>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</si>
  <si>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</si>
  <si>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</si>
  <si>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</si>
  <si>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</si>
  <si>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</si>
  <si>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</si>
  <si>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</si>
  <si>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</si>
  <si>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</si>
  <si>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</si>
  <si>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</si>
  <si>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</si>
  <si>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</si>
  <si>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</si>
  <si>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</si>
  <si>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</si>
  <si>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</si>
  <si>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</si>
  <si>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</si>
  <si>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</si>
  <si>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</si>
  <si>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</si>
  <si>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</si>
  <si>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</si>
  <si>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</si>
  <si>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</si>
  <si>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</si>
  <si>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</si>
  <si>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</si>
  <si>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</si>
  <si>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</si>
  <si>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</si>
  <si>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</si>
  <si>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</si>
  <si>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</si>
  <si>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</si>
  <si>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</si>
  <si>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</si>
  <si>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</si>
  <si>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</si>
  <si>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</si>
  <si>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</si>
  <si>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</si>
  <si>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</si>
  <si>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</si>
  <si>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</si>
  <si>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</si>
  <si>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</si>
  <si>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</si>
  <si>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</si>
  <si>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</si>
  <si>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</si>
  <si>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</si>
  <si>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</si>
  <si>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</si>
  <si>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</si>
  <si>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</si>
  <si>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</si>
  <si>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</si>
  <si>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</si>
  <si>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</si>
  <si>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</si>
  <si>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</si>
  <si>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</si>
  <si>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</si>
  <si>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</si>
  <si>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</si>
  <si>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</si>
  <si>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</si>
  <si>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</si>
  <si>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</si>
  <si>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</si>
  <si>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</si>
  <si>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</si>
  <si>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</si>
  <si>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</si>
  <si>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</si>
  <si>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</si>
  <si>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</si>
  <si>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</si>
  <si>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</si>
  <si>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</si>
  <si>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</si>
  <si>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</si>
  <si>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</si>
  <si>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</si>
  <si>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</si>
  <si>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</si>
  <si>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</si>
  <si>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</si>
  <si>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</si>
  <si>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</si>
  <si>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</si>
  <si>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</si>
  <si>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</si>
  <si>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</si>
  <si>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</si>
  <si>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</si>
  <si>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</si>
  <si>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</si>
  <si>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</si>
  <si>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</si>
  <si>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</si>
  <si>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</si>
  <si>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</si>
  <si>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</si>
  <si>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</si>
  <si>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</si>
  <si>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</si>
  <si>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</si>
  <si>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</si>
  <si>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</si>
  <si>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</si>
  <si>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</si>
  <si>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</si>
  <si>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</si>
  <si>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</si>
  <si>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</si>
  <si>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</si>
  <si>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</si>
  <si>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</si>
  <si>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</si>
  <si>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</si>
  <si>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</si>
  <si>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</si>
  <si>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</si>
  <si>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</si>
  <si>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</si>
  <si>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</si>
  <si>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</si>
  <si>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</si>
  <si>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</si>
  <si>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</si>
  <si>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</si>
  <si>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</si>
  <si>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</si>
  <si>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</si>
  <si>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</si>
  <si>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</si>
  <si>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</si>
  <si>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</si>
  <si>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</si>
  <si>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</si>
  <si>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</si>
  <si>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</si>
  <si>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</si>
  <si>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</si>
  <si>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</si>
  <si>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</si>
  <si>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</si>
  <si>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</si>
  <si>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</si>
  <si>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</si>
  <si>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</si>
  <si>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</si>
  <si>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</si>
  <si>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</si>
  <si>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</si>
  <si>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</si>
  <si>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</si>
  <si>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</si>
  <si>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</si>
  <si>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</si>
  <si>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</si>
  <si>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</si>
  <si>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</si>
  <si>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</si>
  <si>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</si>
  <si>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</si>
  <si>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</si>
  <si>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</si>
  <si>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</si>
  <si>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</si>
  <si>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</si>
  <si>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</si>
  <si>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</si>
  <si>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</si>
  <si>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</si>
  <si>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</si>
  <si>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</si>
  <si>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</si>
  <si>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</si>
  <si>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</si>
  <si>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</si>
  <si>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</si>
  <si>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</si>
  <si>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</si>
  <si>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</si>
  <si>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</si>
  <si>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</si>
  <si>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</si>
  <si>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</si>
  <si>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</si>
  <si>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</si>
  <si>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</si>
  <si>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</si>
  <si>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</si>
  <si>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</si>
  <si>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</si>
  <si>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</si>
  <si>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</si>
  <si>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</si>
  <si>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</si>
  <si>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</si>
  <si>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</si>
  <si>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</si>
  <si>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</si>
  <si>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</si>
  <si>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</si>
  <si>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</si>
  <si>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</si>
  <si>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</si>
  <si>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</si>
  <si>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</si>
  <si>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</si>
  <si>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</si>
  <si>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</si>
  <si>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</si>
  <si>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</si>
  <si>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</si>
  <si>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</si>
  <si>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</si>
  <si>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</si>
  <si>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</si>
  <si>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</si>
  <si>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</si>
  <si>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</si>
  <si>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</si>
  <si>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</si>
  <si>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</si>
  <si>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</si>
  <si>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</si>
  <si>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</si>
  <si>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</si>
  <si>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</si>
  <si>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</si>
  <si>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</si>
  <si>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</si>
  <si>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</si>
  <si>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</si>
  <si>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</si>
  <si>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</si>
  <si>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</si>
  <si>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</si>
  <si>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</si>
  <si>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</si>
  <si>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</si>
  <si>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</si>
  <si>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</si>
  <si>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</si>
  <si>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</si>
  <si>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</si>
  <si>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</si>
  <si>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</si>
  <si>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</si>
  <si>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</si>
  <si>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</si>
  <si>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</si>
  <si>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</si>
  <si>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</si>
  <si>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</si>
  <si>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</si>
  <si>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</si>
  <si>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</si>
  <si>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</si>
  <si>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</si>
  <si>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</si>
  <si>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</si>
  <si>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</si>
  <si>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</si>
  <si>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</si>
  <si>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</si>
  <si>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</si>
  <si>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</si>
  <si>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</si>
  <si>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</si>
  <si>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</si>
  <si>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</si>
  <si>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</si>
  <si>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</si>
  <si>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</si>
  <si>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</si>
  <si>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</si>
  <si>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</si>
  <si>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</si>
  <si>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</si>
  <si>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</si>
  <si>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</si>
  <si>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</si>
  <si>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</si>
  <si>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</si>
  <si>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</si>
  <si>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</si>
  <si>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</si>
  <si>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</si>
  <si>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</si>
  <si>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</si>
  <si>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</si>
  <si>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</si>
  <si>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</si>
  <si>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</si>
  <si>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</si>
  <si>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</si>
  <si>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</si>
  <si>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</si>
  <si>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</si>
  <si>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</si>
  <si>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</si>
  <si>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</si>
  <si>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</si>
  <si>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</si>
  <si>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</si>
  <si>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</si>
  <si>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</si>
  <si>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</si>
  <si>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</si>
  <si>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</si>
  <si>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</si>
  <si>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</si>
  <si>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</si>
  <si>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</si>
  <si>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</si>
  <si>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</si>
  <si>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</si>
  <si>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</si>
  <si>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</si>
  <si>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</si>
  <si>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</si>
  <si>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</si>
  <si>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</si>
  <si>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</si>
  <si>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</si>
  <si>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</si>
  <si>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</si>
  <si>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</si>
  <si>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</si>
  <si>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</si>
  <si>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</si>
  <si>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</si>
  <si>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</si>
  <si>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</si>
  <si>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</si>
  <si>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</si>
  <si>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</si>
  <si>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</si>
  <si>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</si>
  <si>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</si>
  <si>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</si>
  <si>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</si>
  <si>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</si>
  <si>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</si>
  <si>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</si>
  <si>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</si>
  <si>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</si>
  <si>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</si>
  <si>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</si>
  <si>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</si>
  <si>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</si>
  <si>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</si>
  <si>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</si>
  <si>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</si>
  <si>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</si>
  <si>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</si>
  <si>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</si>
  <si>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</si>
  <si>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</si>
  <si>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</si>
  <si>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</si>
  <si>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</si>
  <si>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</si>
  <si>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</si>
  <si>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</si>
  <si>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</si>
  <si>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</si>
  <si>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</si>
  <si>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</si>
  <si>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</si>
  <si>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</si>
  <si>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</si>
  <si>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</si>
  <si>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</si>
  <si>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</si>
  <si>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</si>
  <si>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</si>
  <si>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</si>
  <si>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</si>
  <si>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</si>
  <si>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</si>
  <si>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</si>
  <si>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</si>
  <si>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</si>
  <si>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</si>
  <si>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</si>
  <si>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</si>
  <si>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</si>
  <si>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</si>
  <si>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</si>
  <si>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</si>
  <si>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</si>
  <si>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</si>
  <si>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</si>
  <si>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</si>
  <si>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</si>
  <si>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</si>
  <si>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</si>
  <si>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</si>
  <si>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</si>
  <si>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</si>
  <si>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</si>
  <si>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</si>
  <si>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</si>
  <si>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</si>
  <si>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</si>
  <si>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</si>
  <si>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</si>
  <si>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</si>
  <si>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</si>
  <si>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</si>
  <si>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</si>
  <si>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</si>
  <si>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</si>
  <si>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</si>
  <si>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</si>
  <si>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</si>
  <si>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</si>
  <si>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</si>
  <si>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</si>
  <si>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</si>
  <si>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</si>
  <si>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</si>
  <si>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</si>
  <si>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</si>
  <si>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</si>
  <si>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</si>
  <si>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</si>
  <si>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</si>
  <si>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</si>
  <si>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</si>
  <si>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</si>
  <si>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</si>
  <si>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</si>
  <si>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</si>
  <si>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</si>
  <si>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</si>
  <si>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</si>
  <si>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</si>
  <si>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</si>
  <si>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</si>
  <si>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</si>
  <si>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</si>
  <si>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</si>
  <si>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</si>
  <si>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</si>
  <si>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</si>
  <si>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</si>
  <si>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</si>
  <si>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</si>
  <si>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</si>
  <si>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</si>
  <si>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</si>
  <si>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</si>
  <si>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</si>
  <si>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</si>
  <si>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</si>
  <si>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</si>
  <si>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</si>
  <si>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</si>
  <si>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</si>
  <si>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</si>
  <si>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</si>
  <si>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</si>
  <si>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</si>
  <si>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</si>
  <si>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</si>
  <si>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</si>
  <si>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</si>
  <si>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</si>
  <si>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</si>
  <si>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</si>
  <si>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</si>
  <si>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</si>
  <si>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</si>
  <si>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</si>
  <si>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</si>
  <si>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</si>
  <si>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</si>
  <si>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</si>
  <si>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</si>
  <si>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</si>
  <si>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</si>
  <si>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</si>
  <si>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</si>
  <si>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</si>
  <si>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</si>
  <si>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</si>
  <si>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</si>
  <si>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</si>
  <si>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</si>
  <si>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</si>
  <si>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</si>
  <si>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</si>
  <si>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</si>
  <si>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</si>
  <si>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</si>
  <si>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</si>
  <si>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</si>
  <si>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</si>
  <si>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</si>
  <si>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</si>
  <si>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</si>
  <si>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</si>
  <si>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</si>
  <si>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</si>
  <si>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</si>
  <si>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</si>
  <si>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</si>
  <si>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</si>
  <si>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</si>
  <si>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</si>
  <si>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</si>
  <si>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</si>
  <si>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</si>
  <si>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</si>
  <si>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</si>
  <si>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</si>
  <si>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</si>
  <si>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</si>
  <si>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</si>
  <si>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</si>
  <si>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</si>
  <si>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</si>
  <si>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</si>
  <si>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</si>
  <si>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</si>
  <si>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</si>
  <si>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</si>
  <si>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</si>
  <si>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</si>
  <si>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</si>
  <si>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</si>
  <si>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</si>
  <si>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</si>
  <si>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</si>
  <si>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</si>
  <si>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</si>
  <si>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</si>
  <si>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</si>
  <si>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</si>
  <si>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</si>
  <si>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</si>
  <si>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</si>
  <si>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</si>
  <si>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</si>
  <si>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</si>
  <si>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</si>
  <si>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</si>
  <si>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</si>
  <si>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</si>
  <si>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</si>
  <si>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</si>
  <si>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</si>
  <si>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</si>
  <si>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</si>
  <si>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</si>
  <si>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</si>
  <si>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</si>
  <si>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</si>
  <si>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</si>
  <si>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</si>
  <si>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</si>
  <si>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</si>
  <si>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</si>
  <si>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</si>
  <si>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</si>
  <si>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</si>
  <si>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</si>
  <si>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</si>
  <si>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</si>
  <si>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</si>
  <si>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</si>
  <si>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</si>
  <si>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</si>
  <si>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</si>
  <si>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</si>
  <si>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</si>
  <si>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</si>
  <si>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</si>
  <si>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</si>
  <si>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</si>
  <si>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</si>
  <si>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</si>
  <si>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</si>
  <si>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</si>
  <si>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</si>
  <si>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</si>
  <si>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</si>
  <si>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</si>
  <si>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</si>
  <si>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</si>
  <si>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</si>
  <si>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</si>
  <si>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</si>
  <si>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</si>
  <si>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</si>
  <si>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</si>
  <si>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</si>
  <si>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</si>
  <si>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</si>
  <si>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</si>
  <si>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</si>
  <si>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</si>
  <si>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</si>
  <si>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</si>
  <si>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</si>
  <si>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</si>
  <si>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</si>
  <si>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</si>
  <si>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</si>
  <si>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</si>
  <si>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</si>
  <si>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</si>
  <si>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</si>
  <si>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</si>
  <si>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</si>
  <si>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</si>
  <si>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</si>
  <si>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</si>
  <si>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</si>
  <si>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</si>
  <si>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</si>
  <si>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</si>
  <si>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</si>
  <si>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</si>
  <si>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</si>
  <si>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</si>
  <si>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</si>
  <si>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</si>
  <si>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</si>
  <si>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</si>
  <si>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</si>
  <si>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</si>
  <si>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</si>
  <si>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</si>
  <si>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</si>
  <si>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</si>
  <si>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</si>
  <si>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</si>
  <si>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</si>
  <si>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</si>
  <si>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</si>
  <si>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</si>
  <si>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</si>
  <si>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</si>
  <si>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</si>
  <si>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</si>
  <si>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</si>
  <si>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</si>
  <si>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</si>
  <si>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</si>
  <si>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</si>
  <si>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</si>
  <si>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</si>
  <si>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</si>
  <si>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</si>
  <si>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</si>
  <si>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</si>
  <si>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</si>
  <si>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</si>
  <si>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</si>
  <si>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</si>
  <si>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</si>
  <si>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</si>
  <si>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</si>
  <si>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</si>
  <si>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</si>
  <si>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</si>
  <si>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</si>
  <si>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</si>
  <si>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</si>
  <si>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</si>
  <si>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</si>
  <si>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</si>
  <si>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</si>
  <si>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</si>
  <si>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</si>
  <si>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</si>
  <si>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</si>
  <si>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</si>
  <si>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</si>
  <si>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</si>
  <si>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</si>
  <si>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</si>
  <si>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</si>
  <si>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</si>
  <si>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</si>
  <si>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</si>
  <si>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</si>
  <si>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</si>
  <si>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</si>
  <si>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</si>
  <si>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</si>
  <si>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</si>
  <si>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</si>
  <si>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</si>
  <si>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</si>
  <si>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</si>
  <si>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</si>
  <si>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</si>
  <si>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</si>
  <si>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</si>
  <si>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</si>
  <si>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</si>
  <si>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</si>
  <si>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</si>
  <si>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</si>
  <si>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</si>
  <si>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</si>
  <si>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</si>
  <si>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</si>
  <si>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</si>
  <si>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</si>
  <si>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</si>
  <si>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</si>
  <si>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</si>
  <si>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</si>
  <si>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</si>
  <si>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</si>
  <si>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</si>
  <si>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</si>
  <si>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</si>
  <si>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</si>
  <si>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</si>
  <si>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</si>
  <si>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</si>
  <si>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</si>
  <si>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</si>
  <si>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</si>
  <si>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</si>
  <si>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</si>
  <si>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</si>
  <si>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</si>
  <si>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</si>
  <si>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</si>
  <si>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</si>
  <si>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</si>
  <si>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</si>
  <si>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</si>
  <si>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</si>
  <si>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</si>
  <si>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</si>
  <si>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</si>
  <si>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</si>
  <si>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</si>
  <si>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</si>
  <si>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</si>
  <si>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</si>
  <si>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</si>
  <si>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</si>
  <si>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</si>
  <si>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</si>
  <si>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</si>
  <si>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</si>
  <si>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</si>
  <si>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</si>
  <si>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</si>
  <si>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</si>
  <si>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</si>
  <si>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</si>
  <si>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</si>
  <si>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</si>
  <si>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</si>
  <si>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</si>
  <si>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</si>
  <si>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</si>
  <si>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</si>
  <si>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</si>
  <si>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</si>
  <si>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</si>
  <si>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</si>
  <si>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</si>
  <si>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</si>
  <si>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</si>
  <si>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</si>
  <si>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</si>
  <si>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</si>
  <si>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</si>
  <si>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</si>
  <si>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</si>
  <si>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</si>
  <si>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</si>
  <si>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</si>
  <si>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</si>
  <si>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</si>
  <si>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</si>
  <si>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</si>
  <si>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</si>
  <si>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</si>
  <si>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</si>
  <si>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</si>
  <si>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</si>
  <si>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</si>
  <si>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</si>
  <si>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</si>
  <si>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</si>
  <si>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</si>
  <si>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</si>
  <si>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</si>
  <si>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</si>
  <si>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</si>
  <si>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</si>
  <si>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</si>
  <si>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</si>
  <si>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</si>
  <si>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</si>
  <si>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</si>
  <si>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</si>
  <si>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</si>
  <si>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</si>
  <si>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</si>
  <si>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</si>
  <si>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</si>
  <si>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</si>
  <si>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</si>
  <si>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</si>
  <si>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</si>
  <si>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</si>
  <si>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</si>
  <si>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</si>
  <si>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</si>
  <si>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</si>
  <si>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</si>
  <si>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</si>
  <si>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</si>
  <si>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</si>
  <si>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</si>
  <si>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</si>
  <si>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</si>
  <si>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</si>
  <si>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</si>
  <si>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</si>
  <si>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</si>
  <si>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</si>
  <si>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</si>
  <si>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</si>
  <si>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</si>
  <si>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</si>
  <si>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</si>
  <si>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</si>
  <si>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</si>
  <si>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</si>
  <si>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</si>
  <si>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</si>
  <si>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</si>
  <si>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</si>
  <si>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</si>
  <si>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</si>
  <si>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</si>
  <si>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</si>
  <si>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</si>
  <si>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</si>
  <si>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</si>
  <si>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</si>
  <si>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</si>
  <si>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</si>
  <si>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</si>
  <si>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</si>
  <si>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</si>
  <si>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</si>
  <si>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</si>
  <si>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</si>
  <si>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</si>
  <si>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</si>
  <si>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</si>
  <si>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</si>
  <si>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</si>
  <si>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</si>
  <si>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</si>
  <si>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</si>
  <si>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</si>
  <si>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</si>
  <si>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</si>
  <si>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</si>
  <si>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</si>
  <si>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</si>
  <si>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</si>
  <si>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</si>
  <si>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</si>
  <si>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</si>
  <si>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</si>
  <si>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</si>
  <si>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</si>
  <si>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</si>
  <si>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</si>
  <si>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</si>
  <si>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</si>
  <si>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</si>
  <si>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</si>
  <si>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</si>
  <si>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</si>
  <si>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</si>
  <si>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</si>
  <si>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</si>
  <si>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</si>
  <si>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</si>
  <si>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</si>
  <si>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</si>
  <si>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</si>
  <si>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</si>
  <si>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</si>
  <si>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</si>
  <si>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</si>
  <si>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</si>
  <si>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</si>
  <si>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</si>
  <si>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</si>
  <si>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</si>
  <si>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</si>
  <si>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</si>
  <si>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</si>
  <si>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</si>
  <si>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</si>
  <si>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</si>
  <si>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</si>
  <si>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</si>
  <si>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</si>
  <si>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</si>
  <si>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</si>
  <si>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</si>
  <si>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</si>
  <si>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</si>
  <si>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</si>
  <si>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</si>
  <si>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</si>
  <si>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</si>
  <si>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</si>
  <si>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</si>
  <si>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</si>
  <si>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</si>
  <si>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</si>
  <si>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</si>
  <si>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</si>
  <si>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</si>
  <si>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</si>
  <si>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</si>
  <si>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</si>
  <si>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</si>
  <si>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</si>
  <si>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</si>
  <si>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</si>
  <si>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</si>
  <si>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</si>
  <si>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</si>
  <si>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</si>
  <si>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</si>
  <si>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</si>
  <si>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</si>
  <si>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</si>
  <si>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</si>
  <si>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</si>
  <si>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</si>
  <si>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</si>
  <si>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</si>
  <si>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</si>
  <si>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</si>
  <si>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</si>
  <si>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</si>
  <si>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</si>
  <si>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</si>
  <si>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</si>
  <si>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</si>
  <si>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</si>
  <si>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</si>
  <si>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</si>
  <si>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</si>
  <si>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</si>
  <si>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</si>
  <si>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</si>
  <si>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</si>
  <si>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</si>
  <si>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</si>
  <si>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</si>
  <si>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</si>
  <si>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</si>
  <si>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</si>
  <si>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</si>
  <si>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</si>
  <si>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</si>
  <si>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</si>
  <si>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</si>
  <si>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</si>
  <si>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</si>
  <si>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</si>
  <si>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</si>
  <si>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</si>
  <si>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</si>
  <si>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</si>
  <si>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</si>
  <si>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</si>
  <si>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</si>
  <si>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</si>
  <si>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</si>
  <si>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</si>
  <si>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</si>
  <si>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</si>
  <si>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</si>
  <si>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</si>
  <si>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</si>
  <si>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</si>
  <si>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</si>
  <si>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</si>
  <si>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</si>
  <si>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</si>
  <si>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</si>
  <si>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</si>
  <si>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</si>
  <si>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</si>
  <si>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</si>
  <si>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</si>
  <si>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</si>
  <si>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</si>
  <si>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</si>
  <si>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</si>
  <si>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</si>
  <si>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</si>
  <si>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</si>
  <si>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</si>
  <si>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</si>
  <si>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</si>
  <si>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</si>
  <si>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</si>
  <si>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</si>
  <si>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</si>
  <si>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</si>
  <si>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</si>
  <si>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</si>
  <si>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</si>
  <si>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</si>
  <si>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</si>
  <si>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</si>
  <si>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</si>
  <si>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</si>
  <si>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</si>
  <si>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</si>
  <si>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</si>
  <si>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</si>
  <si>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</si>
  <si>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</si>
  <si>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</si>
  <si>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</si>
  <si>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</si>
  <si>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</si>
  <si>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</si>
  <si>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</si>
  <si>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</si>
  <si>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</si>
  <si>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</si>
  <si>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</si>
  <si>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</si>
  <si>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</si>
  <si>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</si>
  <si>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</si>
  <si>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</si>
  <si>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</si>
  <si>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</si>
  <si>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</si>
  <si>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</si>
  <si>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</si>
  <si>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</si>
  <si>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</si>
  <si>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</si>
  <si>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</si>
  <si>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</si>
  <si>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</si>
  <si>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</si>
  <si>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</si>
  <si>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</si>
  <si>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</si>
  <si>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</si>
  <si>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</si>
  <si>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</si>
  <si>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</si>
  <si>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</si>
  <si>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</si>
  <si>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</si>
  <si>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</si>
  <si>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</si>
  <si>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</si>
  <si>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</si>
  <si>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</si>
  <si>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</si>
  <si>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</si>
  <si>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</si>
  <si>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</si>
  <si>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</si>
  <si>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</si>
  <si>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</si>
  <si>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</si>
  <si>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</si>
  <si>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</si>
  <si>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</si>
  <si>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</si>
  <si>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</si>
  <si>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</si>
  <si>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</si>
  <si>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</si>
  <si>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</si>
  <si>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</si>
  <si>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</si>
  <si>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</si>
  <si>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</si>
  <si>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</si>
  <si>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</si>
  <si>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</si>
  <si>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</si>
  <si>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</si>
  <si>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</si>
  <si>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</si>
  <si>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</si>
  <si>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</si>
  <si>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</si>
  <si>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</si>
  <si>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</si>
  <si>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</si>
  <si>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</si>
  <si>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</si>
  <si>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</si>
  <si>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</si>
  <si>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</si>
  <si>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</si>
  <si>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</si>
  <si>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</si>
  <si>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</si>
  <si>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</si>
  <si>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</si>
  <si>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</si>
  <si>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</si>
  <si>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</si>
  <si>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</si>
  <si>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</si>
  <si>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</si>
  <si>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</si>
  <si>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</si>
  <si>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</si>
  <si>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</si>
  <si>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</si>
  <si>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</si>
  <si>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</si>
  <si>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</si>
  <si>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</si>
  <si>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</si>
  <si>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</si>
  <si>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</si>
  <si>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</si>
  <si>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</si>
  <si>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</si>
  <si>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</si>
  <si>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</si>
  <si>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</si>
  <si>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</si>
  <si>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</si>
  <si>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</si>
  <si>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</si>
  <si>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</si>
  <si>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</si>
  <si>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</si>
  <si>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</si>
  <si>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</si>
  <si>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</si>
  <si>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</si>
  <si>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</si>
  <si>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</si>
  <si>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</si>
  <si>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</si>
  <si>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</si>
  <si>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</si>
  <si>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</si>
  <si>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</si>
  <si>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</si>
  <si>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</si>
  <si>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</si>
  <si>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</si>
  <si>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</si>
  <si>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</si>
  <si>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</si>
  <si>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</si>
  <si>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</si>
  <si>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</si>
  <si>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</si>
  <si>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</si>
  <si>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</si>
  <si>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</si>
  <si>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</si>
  <si>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</si>
  <si>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</si>
  <si>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</si>
  <si>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</si>
  <si>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</si>
  <si>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</si>
  <si>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</si>
  <si>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</si>
  <si>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</si>
  <si>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</si>
  <si>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</si>
  <si>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</si>
  <si>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</si>
  <si>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</si>
  <si>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</si>
  <si>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</si>
  <si>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</si>
  <si>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</si>
  <si>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</si>
  <si>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</si>
  <si>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</si>
  <si>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</si>
  <si>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</si>
  <si>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</si>
  <si>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</si>
  <si>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</si>
  <si>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</si>
  <si>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</si>
  <si>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</si>
  <si>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</si>
  <si>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</si>
  <si>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</si>
  <si>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</si>
  <si>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</si>
  <si>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</si>
  <si>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</si>
  <si>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</si>
  <si>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</si>
  <si>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</si>
  <si>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</si>
  <si>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</si>
  <si>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</si>
  <si>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</si>
  <si>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</si>
  <si>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</si>
  <si>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</si>
  <si>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</si>
  <si>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</si>
  <si>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</si>
  <si>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</si>
  <si>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</si>
  <si>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</si>
  <si>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</si>
  <si>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</si>
  <si>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</si>
  <si>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</si>
  <si>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</si>
  <si>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</si>
  <si>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</si>
  <si>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</si>
  <si>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</si>
  <si>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</si>
  <si>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</si>
  <si>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</si>
  <si>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</si>
  <si>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</si>
  <si>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</si>
  <si>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</si>
  <si>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</si>
  <si>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</si>
  <si>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</si>
  <si>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</si>
  <si>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</si>
  <si>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</si>
  <si>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</si>
  <si>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</si>
  <si>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</si>
  <si>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</si>
  <si>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</si>
  <si>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</si>
  <si>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</si>
  <si>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</si>
  <si>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</si>
  <si>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</si>
  <si>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</si>
  <si>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</si>
  <si>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</si>
  <si>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</si>
  <si>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</si>
  <si>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</si>
  <si>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</si>
  <si>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</si>
  <si>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</si>
  <si>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</si>
  <si>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</si>
  <si>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</si>
  <si>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</si>
  <si>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</si>
  <si>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</si>
  <si>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</si>
  <si>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</si>
  <si>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</si>
  <si>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</si>
  <si>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</si>
  <si>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</si>
  <si>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</si>
  <si>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</si>
  <si>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</si>
  <si>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</si>
  <si>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</si>
  <si>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</si>
  <si>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</si>
  <si>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</si>
  <si>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</si>
  <si>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</si>
  <si>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</si>
  <si>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</si>
  <si>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</si>
  <si>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</si>
  <si>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</si>
  <si>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</si>
  <si>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</si>
  <si>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</si>
  <si>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</si>
  <si>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</si>
  <si>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</si>
  <si>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</si>
  <si>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</si>
  <si>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</si>
  <si>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</si>
  <si>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</si>
  <si>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</si>
  <si>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</si>
  <si>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</si>
  <si>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</si>
  <si>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</si>
  <si>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</si>
  <si>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</si>
  <si>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</si>
  <si>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</si>
  <si>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</si>
  <si>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</si>
  <si>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</si>
  <si>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</si>
  <si>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</si>
  <si>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</si>
  <si>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</si>
  <si>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</si>
  <si>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</si>
  <si>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</si>
  <si>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</si>
  <si>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</si>
  <si>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</si>
  <si>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</si>
  <si>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</si>
  <si>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</si>
  <si>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</si>
  <si>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</si>
  <si>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</si>
  <si>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</si>
  <si>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</si>
  <si>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</si>
  <si>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</si>
  <si>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</si>
  <si>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</si>
  <si>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</si>
  <si>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</si>
  <si>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</si>
  <si>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</si>
  <si>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</si>
  <si>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</si>
  <si>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</si>
  <si>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</si>
  <si>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</si>
  <si>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</si>
  <si>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</si>
  <si>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</si>
  <si>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</si>
  <si>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</si>
  <si>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</si>
  <si>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</si>
  <si>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</si>
  <si>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</si>
  <si>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</si>
  <si>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</si>
  <si>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</si>
  <si>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</si>
  <si>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</si>
  <si>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</si>
  <si>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</si>
  <si>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</si>
  <si>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</si>
  <si>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</si>
  <si>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</si>
  <si>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</si>
  <si>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</si>
  <si>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</si>
  <si>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</si>
  <si>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</si>
  <si>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</si>
  <si>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</si>
  <si>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</si>
  <si>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</si>
  <si>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</si>
  <si>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</si>
  <si>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</si>
  <si>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</si>
  <si>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</si>
  <si>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</si>
  <si>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</si>
  <si>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</si>
  <si>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</si>
  <si>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</si>
  <si>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</si>
  <si>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</si>
  <si>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</si>
  <si>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</si>
  <si>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</si>
  <si>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</si>
  <si>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</si>
  <si>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</si>
  <si>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</si>
  <si>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</si>
  <si>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</si>
  <si>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</si>
  <si>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</si>
  <si>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</si>
  <si>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</si>
  <si>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</si>
  <si>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</si>
  <si>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</si>
  <si>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</si>
  <si>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</si>
  <si>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</si>
  <si>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</si>
  <si>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</si>
  <si>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</si>
  <si>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</si>
  <si>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</si>
  <si>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</si>
  <si>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</si>
  <si>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</si>
  <si>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</si>
  <si>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</si>
  <si>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</si>
  <si>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</si>
  <si>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</si>
  <si>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</si>
  <si>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</si>
  <si>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</si>
  <si>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</si>
  <si>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</si>
  <si>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</si>
  <si>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</si>
  <si>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</si>
  <si>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</si>
  <si>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</si>
  <si>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</si>
  <si>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</si>
  <si>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</si>
  <si>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</si>
  <si>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</si>
  <si>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</si>
  <si>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</si>
  <si>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</si>
  <si>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</si>
  <si>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</si>
  <si>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</si>
  <si>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</si>
  <si>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</si>
  <si>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</si>
  <si>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</si>
  <si>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</si>
  <si>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</si>
  <si>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</si>
  <si>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</si>
  <si>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</si>
  <si>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</si>
  <si>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</si>
  <si>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</si>
  <si>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</si>
  <si>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</si>
  <si>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</si>
  <si>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</si>
  <si>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</si>
  <si>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</si>
  <si>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</si>
  <si>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</si>
  <si>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</si>
  <si>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</si>
  <si>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</si>
  <si>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</si>
  <si>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</si>
  <si>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</si>
  <si>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</si>
  <si>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</si>
  <si>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</si>
  <si>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</si>
  <si>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</si>
  <si>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</si>
  <si>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</si>
  <si>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</si>
  <si>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</si>
  <si>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</si>
  <si>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</si>
  <si>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</si>
  <si>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</si>
  <si>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</si>
  <si>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</si>
  <si>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</si>
  <si>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</si>
  <si>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</si>
  <si>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</si>
  <si>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</si>
  <si>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</si>
  <si>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</si>
  <si>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</si>
  <si>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</si>
  <si>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</si>
  <si>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</si>
  <si>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</si>
  <si>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</si>
  <si>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</si>
  <si>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</si>
  <si>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</si>
  <si>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</si>
  <si>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</si>
  <si>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</si>
  <si>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</si>
  <si>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</si>
  <si>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</si>
  <si>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</si>
  <si>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</si>
  <si>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</si>
  <si>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</si>
  <si>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</si>
  <si>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</si>
  <si>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</si>
  <si>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</si>
  <si>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</si>
  <si>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</si>
  <si>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</si>
  <si>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</si>
  <si>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</si>
  <si>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</si>
  <si>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</si>
  <si>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</si>
  <si>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</si>
  <si>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</si>
  <si>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</si>
  <si>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</si>
  <si>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</si>
  <si>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</si>
  <si>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</si>
  <si>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</si>
  <si>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</si>
  <si>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</si>
  <si>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</si>
  <si>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</si>
  <si>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</si>
  <si>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</si>
  <si>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</si>
  <si>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</si>
  <si>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</si>
  <si>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</si>
  <si>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</si>
  <si>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</si>
  <si>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</si>
  <si>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</si>
  <si>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</si>
  <si>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</si>
  <si>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</si>
  <si>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</si>
  <si>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</si>
  <si>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</si>
  <si>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</si>
  <si>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</si>
  <si>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</si>
  <si>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</si>
  <si>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</si>
  <si>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</si>
  <si>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</si>
  <si>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</si>
  <si>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</si>
  <si>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</si>
  <si>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</si>
  <si>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</si>
  <si>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</si>
  <si>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</si>
  <si>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</si>
  <si>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</si>
  <si>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</si>
  <si>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</si>
  <si>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</si>
  <si>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</si>
  <si>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</si>
  <si>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</si>
  <si>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</si>
  <si>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</si>
  <si>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</si>
  <si>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</si>
  <si>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</si>
  <si>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</si>
  <si>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</si>
  <si>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</si>
  <si>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</si>
  <si>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</si>
  <si>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</si>
  <si>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</si>
  <si>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</si>
  <si>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</si>
  <si>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</si>
  <si>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</si>
  <si>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</si>
  <si>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</si>
  <si>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</si>
  <si>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</si>
  <si>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</si>
  <si>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</si>
  <si>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</si>
  <si>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</si>
  <si>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</si>
  <si>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</si>
  <si>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</si>
  <si>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</si>
  <si>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</si>
  <si>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</si>
  <si>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</si>
  <si>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</si>
  <si>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</si>
  <si>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</si>
  <si>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</si>
  <si>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</si>
  <si>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</si>
  <si>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</si>
  <si>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</si>
  <si>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</si>
  <si>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</si>
  <si>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</si>
  <si>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</si>
  <si>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</si>
  <si>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</si>
  <si>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</si>
  <si>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</si>
  <si>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</si>
  <si>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</si>
  <si>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</si>
  <si>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</si>
  <si>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</si>
  <si>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</si>
  <si>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</si>
  <si>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</si>
  <si>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</si>
  <si>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</si>
  <si>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</si>
  <si>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</si>
  <si>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</si>
  <si>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</si>
  <si>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</si>
  <si>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</si>
  <si>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</si>
  <si>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</si>
  <si>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</si>
  <si>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</si>
  <si>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</si>
  <si>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</si>
  <si>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</si>
  <si>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</si>
  <si>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</si>
  <si>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</si>
  <si>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</si>
  <si>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</si>
  <si>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</si>
  <si>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</si>
  <si>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</si>
  <si>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</si>
  <si>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</si>
  <si>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</si>
  <si>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</si>
  <si>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</si>
  <si>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</si>
  <si>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</si>
  <si>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</si>
  <si>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</si>
  <si>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</si>
  <si>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</si>
  <si>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</si>
  <si>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</si>
  <si>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</si>
  <si>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</si>
  <si>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</si>
  <si>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</si>
  <si>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</si>
  <si>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</si>
  <si>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</si>
  <si>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</si>
  <si>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</si>
  <si>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</si>
  <si>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</si>
  <si>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</si>
  <si>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</si>
  <si>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</si>
  <si>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</si>
  <si>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</si>
  <si>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</si>
  <si>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</si>
  <si>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</si>
  <si>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</si>
  <si>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</si>
  <si>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</si>
  <si>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</si>
  <si>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</si>
  <si>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</si>
  <si>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</si>
  <si>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</si>
  <si>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</si>
  <si>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</si>
  <si>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</si>
  <si>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</si>
  <si>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</si>
  <si>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</si>
  <si>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</si>
  <si>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</si>
  <si>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</si>
  <si>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</si>
  <si>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</si>
  <si>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</si>
  <si>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</si>
  <si>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</si>
  <si>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</si>
  <si>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</si>
  <si>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</si>
  <si>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</si>
  <si>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</si>
  <si>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</si>
  <si>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</si>
  <si>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</si>
  <si>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</si>
  <si>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</si>
  <si>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</si>
  <si>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</si>
  <si>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</si>
  <si>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</si>
  <si>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</si>
  <si>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</si>
  <si>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</si>
  <si>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</si>
  <si>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</si>
  <si>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</si>
  <si>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</si>
  <si>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</si>
  <si>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</si>
  <si>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</si>
  <si>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</si>
  <si>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</si>
  <si>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</si>
  <si>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</si>
  <si>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</si>
  <si>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</si>
  <si>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</si>
  <si>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</si>
  <si>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</si>
  <si>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</si>
  <si>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</si>
  <si>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</si>
  <si>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</si>
  <si>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</si>
  <si>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</si>
  <si>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</si>
  <si>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</si>
  <si>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</si>
  <si>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</si>
  <si>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</si>
  <si>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</si>
  <si>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</si>
  <si>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</si>
  <si>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</si>
  <si>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</si>
  <si>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</si>
  <si>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</si>
  <si>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</si>
  <si>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</si>
  <si>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</si>
  <si>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</si>
  <si>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</si>
  <si>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</si>
  <si>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</si>
  <si>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</si>
  <si>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</si>
  <si>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</si>
  <si>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</si>
  <si>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</si>
  <si>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</si>
  <si>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</si>
  <si>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</si>
  <si>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</si>
  <si>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</si>
  <si>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</si>
  <si>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</si>
  <si>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</si>
  <si>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</si>
  <si>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</si>
  <si>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</si>
  <si>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</si>
  <si>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</si>
  <si>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</si>
  <si>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</si>
  <si>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</si>
  <si>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</si>
  <si>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</si>
  <si>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</si>
  <si>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</si>
  <si>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</si>
  <si>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</si>
  <si>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</si>
  <si>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</si>
  <si>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</si>
  <si>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</si>
  <si>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</si>
  <si>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</si>
  <si>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</si>
  <si>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</si>
  <si>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</si>
  <si>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</si>
  <si>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</si>
  <si>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</si>
  <si>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</si>
  <si>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</si>
  <si>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</si>
  <si>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</si>
  <si>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</si>
  <si>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</si>
  <si>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</si>
  <si>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</si>
  <si>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</si>
  <si>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</si>
  <si>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</si>
  <si>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</si>
  <si>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</si>
  <si>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</si>
  <si>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</si>
  <si>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</si>
  <si>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</si>
  <si>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</si>
  <si>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</si>
  <si>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</si>
  <si>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</si>
  <si>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</si>
  <si>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</si>
  <si>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</si>
  <si>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</si>
  <si>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</si>
  <si>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</si>
  <si>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</si>
  <si>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</si>
  <si>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</si>
  <si>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</si>
  <si>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</si>
  <si>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</si>
  <si>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</si>
  <si>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</si>
  <si>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</si>
  <si>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</si>
  <si>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</si>
  <si>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</si>
  <si>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</si>
  <si>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</si>
  <si>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</si>
  <si>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</si>
  <si>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</si>
  <si>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</si>
  <si>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</si>
  <si>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</si>
  <si>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</si>
  <si>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</si>
  <si>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</si>
  <si>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</si>
  <si>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</si>
  <si>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</si>
  <si>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</si>
  <si>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</si>
  <si>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</si>
  <si>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</si>
  <si>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</si>
  <si>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</si>
  <si>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</si>
  <si>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</si>
  <si>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</si>
  <si>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</si>
  <si>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</si>
  <si>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</si>
  <si>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</si>
  <si>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</si>
  <si>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</si>
  <si>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</si>
  <si>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</si>
  <si>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</si>
  <si>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</si>
  <si>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</si>
  <si>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</si>
  <si>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</si>
  <si>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</si>
  <si>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</si>
  <si>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</si>
  <si>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</si>
  <si>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</si>
  <si>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</si>
  <si>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</si>
  <si>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</si>
  <si>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</si>
  <si>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</si>
  <si>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</si>
  <si>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</si>
  <si>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</si>
  <si>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</si>
  <si>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</si>
  <si>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</si>
  <si>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</si>
  <si>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</si>
  <si>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</si>
  <si>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</si>
  <si>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</si>
  <si>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</si>
  <si>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</si>
  <si>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</si>
  <si>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</si>
  <si>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</si>
  <si>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</si>
  <si>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</si>
  <si>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</si>
  <si>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</si>
  <si>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</si>
  <si>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</si>
  <si>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</si>
  <si>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</si>
  <si>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</si>
  <si>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</si>
  <si>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</si>
  <si>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</si>
  <si>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</si>
  <si>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</si>
  <si>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</si>
  <si>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</si>
  <si>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</si>
  <si>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</si>
  <si>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</si>
  <si>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</si>
  <si>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</si>
  <si>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</si>
  <si>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</si>
  <si>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</si>
  <si>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</si>
  <si>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</si>
  <si>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</si>
  <si>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</si>
  <si>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</si>
  <si>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</si>
  <si>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</si>
  <si>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</si>
  <si>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</si>
  <si>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</si>
  <si>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</si>
  <si>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</si>
  <si>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</si>
  <si>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</si>
  <si>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</si>
  <si>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</si>
  <si>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</si>
  <si>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</si>
  <si>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</si>
  <si>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</si>
  <si>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</si>
  <si>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</si>
  <si>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</si>
  <si>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</si>
  <si>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</si>
  <si>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</si>
  <si>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</si>
  <si>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</si>
  <si>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</si>
  <si>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</si>
  <si>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</si>
  <si>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</si>
  <si>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</si>
  <si>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</si>
  <si>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</si>
  <si>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</si>
  <si>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</si>
  <si>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</si>
  <si>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</si>
  <si>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</si>
  <si>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</si>
  <si>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</si>
  <si>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</si>
  <si>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</si>
  <si>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</si>
  <si>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</si>
  <si>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</si>
  <si>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</si>
  <si>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</si>
  <si>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</si>
  <si>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</si>
  <si>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</si>
  <si>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</si>
  <si>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</si>
  <si>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</si>
  <si>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</si>
  <si>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</si>
  <si>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</si>
  <si>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</si>
  <si>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</si>
  <si>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</si>
  <si>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</si>
  <si>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</si>
  <si>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</si>
  <si>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</si>
  <si>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</si>
  <si>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</si>
  <si>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</si>
  <si>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</si>
  <si>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</si>
  <si>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</si>
  <si>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</si>
  <si>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</si>
  <si>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</si>
  <si>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</si>
  <si>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</si>
  <si>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</si>
  <si>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</si>
  <si>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</si>
  <si>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</si>
  <si>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</si>
  <si>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</si>
  <si>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</si>
  <si>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</si>
  <si>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</si>
  <si>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</si>
  <si>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</si>
  <si>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</si>
  <si>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</si>
  <si>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</si>
  <si>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</si>
  <si>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</si>
  <si>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</si>
  <si>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</si>
  <si>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</si>
  <si>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</si>
  <si>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</si>
  <si>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</si>
  <si>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</si>
  <si>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</si>
  <si>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</si>
  <si>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</si>
  <si>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</si>
  <si>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</si>
  <si>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</si>
  <si>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</si>
  <si>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</si>
  <si>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</si>
  <si>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</si>
  <si>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</si>
  <si>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</si>
  <si>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</si>
  <si>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</si>
  <si>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</si>
  <si>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</si>
  <si>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</si>
  <si>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</si>
  <si>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</si>
  <si>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</si>
  <si>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</si>
  <si>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</si>
  <si>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</si>
  <si>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</si>
  <si>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</si>
  <si>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</si>
  <si>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</si>
  <si>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</si>
  <si>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</si>
  <si>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</si>
  <si>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</si>
  <si>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</si>
  <si>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</si>
  <si>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</si>
  <si>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</si>
  <si>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</si>
  <si>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</si>
  <si>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</si>
  <si>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</si>
  <si>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</si>
  <si>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</si>
  <si>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</si>
  <si>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</si>
  <si>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</si>
  <si>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</si>
  <si>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</si>
  <si>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</si>
  <si>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</si>
  <si>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</si>
  <si>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</si>
  <si>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</si>
  <si>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</si>
  <si>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</si>
  <si>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</si>
  <si>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</si>
  <si>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</si>
  <si>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</si>
  <si>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</si>
  <si>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</si>
  <si>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</si>
  <si>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</si>
  <si>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</si>
  <si>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</si>
  <si>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</si>
  <si>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</si>
  <si>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</si>
  <si>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</si>
  <si>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</si>
  <si>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</si>
  <si>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</si>
  <si>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</si>
  <si>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</si>
  <si>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</si>
  <si>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</si>
  <si>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</si>
  <si>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</si>
  <si>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</si>
  <si>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</si>
  <si>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</si>
  <si>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</si>
  <si>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</si>
  <si>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</si>
  <si>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</si>
  <si>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</si>
  <si>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</si>
  <si>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</si>
  <si>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</si>
  <si>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</si>
  <si>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</si>
  <si>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</si>
  <si>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</si>
  <si>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</si>
  <si>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</si>
  <si>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</si>
  <si>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</si>
  <si>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</si>
  <si>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</si>
  <si>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</si>
  <si>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</si>
  <si>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</si>
  <si>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</si>
  <si>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</si>
  <si>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</si>
  <si>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</si>
  <si>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</si>
  <si>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</si>
  <si>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</si>
  <si>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</si>
  <si>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</si>
  <si>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</si>
  <si>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</si>
  <si>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</si>
  <si>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</si>
  <si>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</si>
  <si>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</si>
  <si>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</si>
  <si>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</si>
  <si>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</si>
  <si>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</si>
  <si>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</si>
  <si>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</si>
  <si>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</si>
  <si>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</si>
  <si>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</si>
  <si>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</si>
  <si>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</si>
  <si>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</si>
  <si>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</si>
  <si>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</si>
  <si>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</si>
  <si>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</si>
  <si>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</si>
  <si>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</si>
  <si>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</si>
  <si>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</si>
  <si>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</si>
  <si>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</si>
  <si>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</si>
  <si>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</si>
  <si>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</si>
  <si>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</si>
  <si>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</si>
  <si>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</si>
  <si>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</si>
  <si>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</si>
  <si>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</si>
  <si>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</si>
  <si>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</si>
  <si>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</si>
  <si>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</si>
  <si>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</si>
  <si>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</si>
  <si>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</si>
  <si>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</si>
  <si>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</si>
  <si>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</si>
  <si>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</si>
  <si>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</si>
  <si>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</si>
  <si>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</si>
  <si>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</si>
  <si>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</si>
  <si>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</si>
  <si>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</si>
  <si>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</si>
  <si>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</si>
  <si>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</si>
  <si>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</si>
  <si>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</si>
  <si>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</si>
  <si>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</si>
  <si>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</si>
  <si>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</si>
  <si>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</si>
  <si>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</si>
  <si>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</si>
  <si>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</si>
  <si>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</si>
  <si>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</si>
  <si>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</si>
  <si>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</si>
  <si>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</si>
  <si>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</si>
  <si>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</si>
  <si>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</si>
  <si>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</si>
  <si>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</si>
  <si>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</si>
  <si>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</si>
  <si>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</si>
  <si>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</si>
  <si>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</si>
  <si>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</si>
  <si>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</si>
  <si>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</si>
  <si>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</si>
  <si>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</si>
  <si>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</si>
  <si>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</si>
  <si>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</si>
  <si>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</si>
  <si>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</si>
  <si>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</si>
  <si>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</si>
  <si>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</si>
  <si>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</si>
  <si>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</si>
  <si>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</si>
  <si>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</si>
  <si>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</si>
  <si>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</si>
  <si>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</si>
  <si>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</si>
  <si>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</si>
  <si>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</si>
  <si>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</si>
  <si>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</si>
  <si>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</si>
  <si>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</si>
  <si>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</si>
  <si>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</si>
  <si>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</si>
  <si>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</si>
  <si>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</si>
  <si>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</si>
  <si>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</si>
  <si>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</si>
  <si>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</si>
  <si>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</si>
  <si>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</si>
  <si>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</si>
  <si>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</si>
  <si>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</si>
  <si>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</si>
  <si>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</si>
  <si>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</si>
  <si>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</si>
  <si>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</si>
  <si>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</si>
  <si>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</si>
  <si>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</si>
  <si>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</si>
  <si>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</si>
  <si>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</si>
  <si>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</si>
  <si>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</si>
  <si>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</si>
  <si>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</si>
  <si>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</si>
  <si>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</si>
  <si>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</si>
  <si>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</si>
  <si>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</si>
  <si>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</si>
  <si>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</si>
  <si>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</si>
  <si>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</si>
  <si>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</si>
  <si>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</si>
  <si>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</si>
  <si>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</si>
  <si>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</si>
  <si>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</si>
  <si>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</si>
  <si>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</si>
  <si>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</si>
  <si>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</si>
  <si>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</si>
  <si>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</si>
  <si>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</si>
  <si>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</si>
  <si>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</si>
  <si>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</si>
  <si>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</si>
  <si>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</si>
  <si>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</si>
  <si>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</si>
  <si>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</si>
  <si>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</si>
  <si>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</si>
  <si>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</si>
  <si>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</si>
  <si>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</si>
  <si>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</si>
  <si>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</si>
  <si>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</si>
  <si>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</si>
  <si>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</si>
  <si>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</si>
  <si>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</si>
  <si>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</si>
  <si>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</si>
  <si>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</si>
  <si>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</si>
  <si>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</si>
  <si>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</si>
  <si>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</si>
  <si>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</si>
  <si>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</si>
  <si>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</si>
  <si>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</si>
  <si>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</si>
  <si>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</si>
  <si>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</si>
  <si>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</si>
  <si>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</si>
  <si>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</si>
  <si>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</si>
  <si>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</si>
  <si>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</si>
  <si>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</si>
  <si>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</si>
  <si>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</si>
  <si>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</si>
  <si>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</si>
  <si>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</si>
  <si>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</si>
  <si>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</si>
  <si>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</si>
  <si>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</si>
  <si>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</si>
  <si>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</si>
  <si>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</si>
  <si>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</si>
  <si>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</si>
  <si>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</si>
  <si>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</si>
  <si>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</si>
  <si>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</si>
  <si>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</si>
  <si>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</si>
  <si>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</si>
  <si>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</si>
  <si>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</si>
  <si>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</si>
  <si>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</si>
  <si>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</si>
  <si>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</si>
  <si>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</si>
  <si>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</si>
  <si>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</si>
  <si>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</si>
  <si>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</si>
  <si>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</si>
  <si>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</si>
  <si>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</si>
  <si>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</si>
  <si>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</si>
  <si>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</si>
  <si>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</si>
  <si>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</si>
  <si>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</si>
  <si>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</si>
  <si>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</si>
  <si>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</si>
  <si>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</si>
  <si>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</si>
  <si>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</si>
  <si>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</si>
  <si>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</si>
  <si>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</si>
  <si>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</si>
  <si>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</si>
  <si>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</si>
  <si>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</si>
  <si>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</si>
  <si>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</si>
  <si>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</si>
  <si>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</si>
  <si>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</si>
  <si>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</si>
  <si>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</si>
  <si>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</si>
  <si>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</si>
  <si>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</si>
  <si>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</si>
  <si>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</si>
  <si>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</si>
  <si>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</si>
  <si>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</si>
  <si>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</si>
  <si>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</si>
  <si>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</si>
  <si>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</si>
  <si>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</si>
  <si>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</si>
  <si>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</si>
  <si>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</si>
  <si>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</si>
  <si>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</si>
  <si>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</si>
  <si>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</si>
  <si>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</si>
  <si>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</si>
  <si>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</si>
  <si>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</si>
  <si>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</si>
  <si>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</si>
  <si>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</si>
  <si>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</si>
  <si>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</si>
  <si>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</si>
  <si>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</si>
  <si>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</si>
  <si>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</si>
  <si>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</si>
  <si>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</si>
  <si>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</si>
  <si>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</si>
  <si>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</si>
  <si>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</si>
  <si>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</si>
  <si>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</si>
  <si>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</si>
  <si>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</si>
  <si>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</si>
  <si>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</si>
  <si>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</si>
  <si>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</si>
  <si>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</si>
  <si>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</si>
  <si>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</si>
  <si>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</si>
  <si>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</si>
  <si>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</si>
  <si>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</si>
  <si>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</si>
  <si>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</si>
  <si>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</si>
  <si>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</si>
  <si>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</si>
  <si>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</si>
  <si>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</si>
  <si>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</si>
  <si>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</si>
  <si>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</si>
  <si>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</si>
  <si>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</si>
  <si>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</si>
  <si>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</si>
  <si>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</si>
  <si>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</si>
  <si>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</si>
  <si>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</si>
  <si>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</si>
  <si>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</si>
  <si>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</si>
  <si>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</si>
  <si>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</si>
  <si>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</si>
  <si>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</si>
  <si>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</si>
  <si>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</si>
  <si>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</si>
  <si>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</si>
  <si>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</si>
  <si>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</si>
  <si>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</si>
  <si>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</si>
  <si>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</si>
  <si>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</si>
  <si>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</si>
  <si>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</si>
  <si>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</si>
  <si>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</si>
  <si>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</si>
  <si>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</si>
  <si>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</si>
  <si>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</si>
  <si>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</si>
  <si>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</si>
  <si>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</si>
  <si>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</si>
  <si>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</si>
  <si>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</si>
  <si>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</si>
  <si>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</si>
  <si>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</si>
  <si>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</si>
  <si>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</si>
  <si>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</si>
  <si>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</si>
  <si>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</si>
  <si>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</si>
  <si>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</si>
  <si>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</si>
  <si>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</si>
  <si>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</si>
  <si>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</si>
  <si>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</si>
  <si>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</si>
  <si>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</si>
  <si>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</si>
  <si>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</si>
  <si>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</si>
  <si>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</si>
  <si>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</si>
  <si>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</si>
  <si>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</si>
  <si>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</si>
  <si>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</si>
  <si>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</si>
  <si>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</si>
  <si>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</si>
  <si>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</si>
  <si>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</si>
  <si>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</si>
  <si>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</si>
  <si>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</si>
  <si>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</si>
  <si>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</si>
  <si>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</si>
  <si>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</si>
  <si>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</si>
  <si>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</si>
  <si>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</si>
  <si>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</si>
  <si>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</si>
  <si>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</si>
  <si>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</si>
  <si>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</si>
  <si>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</si>
  <si>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</si>
  <si>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</si>
  <si>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</si>
  <si>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</si>
  <si>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</si>
  <si>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</si>
  <si>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</si>
  <si>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</si>
  <si>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</si>
  <si>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</si>
  <si>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</si>
  <si>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</si>
  <si>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</si>
  <si>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</si>
  <si>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</si>
  <si>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</si>
  <si>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</si>
  <si>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</si>
  <si>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</si>
  <si>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</si>
  <si>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</si>
  <si>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</si>
  <si>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</si>
  <si>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</si>
  <si>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</si>
  <si>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</si>
  <si>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</si>
  <si>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</si>
  <si>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</si>
  <si>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</si>
  <si>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</si>
  <si>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</si>
  <si>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</si>
  <si>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</si>
  <si>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</si>
  <si>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</si>
  <si>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</si>
  <si>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</si>
  <si>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</si>
  <si>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</si>
  <si>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</si>
  <si>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</si>
  <si>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</si>
  <si>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</si>
  <si>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</si>
  <si>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</si>
  <si>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</si>
  <si>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</si>
  <si>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</si>
  <si>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</si>
  <si>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</si>
  <si>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</si>
  <si>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</si>
  <si>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</si>
  <si>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</si>
  <si>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</si>
  <si>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</si>
  <si>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</si>
  <si>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</si>
  <si>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</si>
  <si>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</si>
  <si>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</si>
  <si>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</si>
  <si>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</si>
  <si>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</si>
  <si>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</si>
  <si>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</si>
  <si>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</si>
  <si>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</si>
  <si>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</si>
  <si>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</si>
  <si>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</si>
  <si>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</si>
  <si>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</si>
  <si>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</si>
  <si>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</si>
  <si>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</si>
  <si>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</si>
  <si>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</si>
  <si>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</si>
  <si>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</si>
  <si>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</si>
  <si>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</si>
  <si>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</si>
  <si>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</si>
  <si>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</si>
  <si>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</si>
  <si>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</si>
  <si>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</si>
  <si>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</si>
  <si>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</si>
  <si>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</si>
  <si>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</si>
  <si>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</si>
  <si>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</si>
  <si>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</si>
  <si>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</si>
  <si>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</si>
  <si>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</si>
  <si>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</si>
  <si>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</si>
  <si>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</si>
  <si>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</si>
  <si>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</si>
  <si>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</si>
  <si>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</si>
  <si>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</si>
  <si>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</si>
  <si>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</si>
  <si>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</si>
  <si>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</si>
  <si>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</si>
  <si>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</si>
  <si>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</si>
  <si>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</si>
  <si>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</si>
  <si>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</si>
  <si>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</si>
  <si>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</si>
  <si>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</si>
  <si>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</si>
  <si>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</si>
  <si>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</si>
  <si>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</si>
  <si>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</si>
  <si>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</si>
  <si>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</si>
  <si>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</si>
  <si>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</si>
  <si>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</si>
  <si>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</si>
  <si>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</si>
  <si>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</si>
  <si>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</si>
  <si>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</si>
  <si>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</si>
  <si>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</si>
  <si>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</si>
  <si>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</si>
  <si>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</si>
  <si>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</si>
  <si>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</si>
  <si>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</si>
  <si>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</si>
  <si>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</si>
  <si>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</si>
  <si>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</si>
  <si>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</si>
  <si>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</si>
  <si>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</si>
  <si>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</si>
  <si>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</si>
  <si>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</si>
  <si>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</si>
  <si>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</si>
  <si>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</si>
  <si>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</si>
  <si>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</si>
  <si>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</si>
  <si>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</si>
  <si>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</si>
  <si>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</si>
  <si>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</si>
  <si>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</si>
  <si>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</si>
  <si>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</si>
  <si>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</si>
  <si>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</si>
  <si>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</si>
  <si>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</si>
  <si>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</si>
  <si>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</si>
  <si>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</si>
  <si>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</si>
  <si>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</si>
  <si>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</si>
  <si>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</si>
  <si>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</si>
  <si>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</si>
  <si>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</si>
  <si>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</si>
  <si>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</si>
  <si>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</si>
  <si>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</si>
  <si>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</si>
  <si>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</si>
  <si>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</si>
  <si>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</si>
  <si>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</si>
  <si>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</si>
  <si>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</si>
  <si>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</si>
  <si>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</si>
  <si>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</si>
  <si>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</si>
  <si>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</si>
  <si>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</si>
  <si>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</si>
  <si>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</si>
  <si>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</si>
  <si>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</si>
  <si>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</si>
  <si>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</si>
  <si>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</si>
  <si>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</si>
  <si>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</si>
  <si>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</si>
  <si>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</si>
  <si>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</si>
  <si>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</si>
  <si>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</si>
  <si>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</si>
  <si>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</si>
  <si>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</si>
  <si>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</si>
  <si>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</si>
  <si>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</si>
  <si>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</si>
  <si>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</si>
  <si>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</si>
  <si>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</si>
  <si>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</si>
  <si>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</si>
  <si>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</si>
  <si>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</si>
  <si>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</si>
  <si>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</si>
  <si>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</si>
  <si>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</si>
  <si>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</si>
  <si>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</si>
  <si>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</si>
  <si>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</si>
  <si>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</si>
  <si>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</si>
  <si>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</si>
  <si>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</si>
  <si>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</si>
  <si>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</si>
  <si>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</si>
  <si>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</si>
  <si>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</si>
  <si>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</si>
  <si>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</si>
  <si>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</si>
  <si>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</si>
  <si>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</si>
  <si>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</si>
  <si>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</si>
  <si>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</si>
  <si>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</si>
  <si>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</si>
  <si>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</si>
  <si>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</si>
  <si>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</si>
  <si>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</si>
  <si>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</si>
  <si>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</si>
  <si>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</si>
  <si>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</si>
  <si>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</si>
  <si>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</si>
  <si>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</si>
  <si>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</si>
  <si>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</si>
  <si>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</si>
  <si>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</si>
  <si>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</si>
  <si>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</si>
  <si>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</si>
  <si>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</si>
  <si>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</si>
  <si>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</si>
  <si>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</si>
  <si>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</si>
  <si>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</si>
  <si>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</si>
  <si>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</si>
  <si>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</si>
  <si>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</si>
  <si>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</si>
  <si>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</si>
  <si>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</si>
  <si>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</si>
  <si>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</si>
  <si>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</si>
  <si>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</si>
  <si>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</si>
  <si>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</si>
  <si>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</si>
  <si>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</si>
  <si>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</si>
  <si>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</si>
  <si>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</si>
  <si>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</si>
  <si>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</si>
  <si>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</si>
  <si>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</si>
  <si>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</si>
  <si>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</si>
  <si>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</si>
  <si>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</si>
  <si>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</si>
  <si>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</si>
  <si>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</si>
  <si>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</si>
  <si>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</si>
  <si>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</si>
  <si>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</si>
  <si>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</si>
  <si>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</si>
  <si>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</si>
  <si>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</si>
  <si>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</si>
  <si>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</si>
  <si>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</si>
  <si>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</si>
  <si>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</si>
  <si>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</si>
  <si>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</si>
  <si>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</si>
  <si>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</si>
  <si>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</si>
  <si>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</si>
  <si>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</si>
  <si>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</si>
  <si>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</si>
  <si>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</si>
  <si>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</si>
  <si>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</si>
  <si>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</si>
  <si>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</si>
  <si>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</si>
  <si>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</si>
  <si>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</si>
  <si>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</si>
  <si>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</si>
  <si>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</si>
  <si>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</si>
  <si>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</si>
  <si>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</si>
  <si>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</si>
  <si>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</si>
  <si>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</si>
  <si>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</si>
  <si>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</si>
  <si>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</si>
  <si>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</si>
  <si>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</si>
  <si>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</si>
  <si>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</si>
  <si>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</si>
  <si>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</si>
  <si>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</si>
  <si>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</si>
  <si>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</si>
  <si>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</si>
  <si>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</si>
  <si>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</si>
  <si>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</si>
  <si>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</si>
  <si>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</si>
  <si>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</si>
  <si>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</si>
  <si>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</si>
  <si>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</si>
  <si>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</si>
  <si>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</si>
  <si>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</si>
  <si>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</si>
  <si>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</si>
  <si>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</si>
  <si>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</si>
  <si>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</si>
  <si>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</si>
  <si>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</si>
  <si>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</si>
  <si>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</si>
  <si>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</si>
  <si>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</si>
  <si>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</si>
  <si>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</si>
  <si>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</si>
  <si>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</si>
  <si>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</si>
  <si>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</si>
  <si>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</si>
  <si>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</si>
  <si>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</si>
  <si>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</si>
  <si>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</si>
  <si>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</si>
  <si>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</si>
  <si>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</si>
  <si>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</si>
  <si>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</si>
  <si>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</si>
  <si>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</si>
  <si>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</si>
  <si>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</si>
  <si>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</si>
  <si>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</si>
  <si>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</si>
  <si>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</si>
  <si>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</si>
  <si>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</si>
  <si>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</si>
  <si>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</si>
  <si>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</si>
  <si>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</si>
  <si>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</si>
  <si>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</si>
  <si>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</si>
  <si>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</si>
  <si>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</si>
  <si>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</si>
  <si>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</si>
  <si>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</si>
  <si>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</si>
  <si>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</si>
  <si>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</si>
  <si>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</si>
  <si>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</si>
  <si>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</si>
  <si>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</si>
  <si>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</si>
  <si>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</si>
  <si>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</si>
  <si>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</si>
  <si>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</si>
  <si>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</si>
  <si>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</si>
  <si>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</si>
  <si>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</si>
  <si>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</si>
  <si>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</si>
  <si>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</si>
  <si>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</si>
  <si>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</si>
  <si>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</si>
  <si>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</si>
  <si>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</si>
  <si>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</si>
  <si>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</si>
  <si>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</si>
  <si>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</si>
  <si>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</si>
  <si>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</si>
  <si>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</si>
  <si>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</si>
  <si>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</si>
  <si>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</si>
  <si>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</si>
  <si>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</si>
  <si>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</si>
  <si>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</si>
  <si>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</si>
  <si>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</si>
  <si>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</si>
  <si>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</si>
  <si>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</si>
  <si>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</si>
  <si>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</si>
  <si>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</si>
  <si>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</si>
  <si>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</si>
  <si>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</si>
  <si>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</si>
  <si>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</si>
  <si>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</si>
  <si>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</si>
  <si>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</si>
  <si>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</si>
  <si>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</si>
  <si>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</si>
  <si>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</si>
  <si>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</si>
  <si>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</si>
  <si>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</si>
  <si>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</si>
  <si>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</si>
  <si>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</si>
  <si>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</si>
  <si>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</si>
  <si>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</si>
  <si>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</si>
  <si>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</si>
  <si>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</si>
  <si>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</si>
  <si>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</si>
  <si>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</si>
  <si>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</si>
  <si>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</si>
  <si>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</si>
  <si>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</si>
  <si>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</si>
  <si>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</si>
  <si>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</si>
  <si>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</si>
  <si>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</si>
  <si>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</si>
  <si>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</si>
  <si>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</si>
  <si>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</si>
  <si>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</si>
  <si>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</si>
  <si>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</si>
  <si>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</si>
  <si>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</si>
  <si>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</si>
  <si>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</si>
  <si>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</si>
  <si>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</si>
  <si>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</si>
  <si>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</si>
  <si>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</si>
  <si>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</si>
  <si>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</si>
  <si>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</si>
  <si>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</si>
  <si>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</si>
  <si>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</si>
  <si>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</si>
  <si>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</si>
  <si>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</si>
  <si>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</si>
  <si>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</si>
  <si>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</si>
  <si>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</si>
  <si>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</si>
  <si>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</si>
  <si>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</si>
  <si>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</si>
  <si>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</si>
  <si>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</si>
  <si>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</si>
  <si>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</si>
  <si>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</si>
  <si>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</si>
  <si>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</si>
  <si>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</si>
  <si>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</si>
  <si>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</si>
  <si>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</si>
  <si>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</si>
  <si>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</si>
  <si>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</si>
  <si>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</si>
  <si>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</si>
  <si>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</si>
  <si>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</si>
  <si>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</si>
  <si>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</si>
  <si>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</si>
  <si>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</si>
  <si>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</si>
  <si>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</si>
  <si>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</si>
  <si>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</si>
  <si>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</si>
  <si>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</si>
  <si>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</si>
  <si>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</si>
  <si>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</si>
  <si>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</si>
  <si>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</si>
  <si>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</si>
  <si>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</si>
  <si>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</si>
  <si>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</si>
  <si>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</si>
  <si>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</si>
  <si>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</si>
  <si>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</si>
  <si>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</si>
  <si>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</si>
  <si>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</si>
  <si>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</si>
  <si>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</si>
  <si>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</si>
  <si>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</si>
  <si>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</si>
  <si>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</si>
  <si>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</si>
  <si>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</si>
  <si>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</si>
  <si>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</si>
  <si>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</si>
  <si>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</si>
  <si>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</si>
  <si>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</si>
  <si>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</si>
  <si>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</si>
  <si>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</si>
  <si>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</si>
  <si>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</si>
  <si>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</si>
  <si>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</si>
  <si>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</si>
  <si>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</si>
  <si>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</si>
  <si>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</si>
  <si>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</si>
  <si>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</si>
  <si>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</si>
  <si>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</si>
  <si>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</si>
  <si>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</si>
  <si>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</si>
  <si>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</si>
  <si>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</si>
  <si>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</si>
  <si>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</si>
  <si>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</si>
  <si>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</si>
  <si>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</si>
  <si>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</si>
  <si>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</si>
  <si>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</si>
  <si>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</si>
  <si>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</si>
  <si>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</si>
  <si>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</si>
  <si>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</si>
  <si>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</si>
  <si>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</si>
  <si>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</si>
  <si>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</si>
  <si>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</si>
  <si>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</si>
  <si>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</si>
  <si>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</si>
  <si>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</si>
  <si>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</si>
  <si>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</si>
  <si>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</si>
  <si>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</si>
  <si>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</si>
  <si>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</si>
  <si>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</si>
  <si>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</si>
  <si>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</si>
  <si>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</si>
  <si>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</si>
  <si>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</si>
  <si>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</si>
  <si>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</si>
  <si>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</si>
  <si>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</si>
  <si>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</si>
  <si>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</si>
  <si>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</si>
  <si>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</si>
  <si>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</si>
  <si>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</si>
  <si>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</si>
  <si>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</si>
  <si>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</si>
  <si>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</si>
  <si>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</si>
  <si>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</si>
  <si>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</si>
  <si>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</si>
  <si>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</si>
  <si>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</si>
  <si>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</si>
  <si>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</si>
  <si>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</si>
  <si>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</si>
  <si>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</si>
  <si>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</si>
  <si>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</si>
  <si>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</si>
  <si>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</si>
  <si>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</si>
  <si>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</si>
  <si>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</si>
  <si>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</si>
  <si>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</si>
  <si>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</si>
  <si>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</si>
  <si>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</si>
  <si>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</si>
  <si>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</si>
  <si>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</si>
  <si>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</si>
  <si>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</si>
  <si>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</si>
  <si>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</si>
  <si>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</si>
  <si>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</si>
  <si>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</si>
  <si>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</si>
  <si>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</si>
  <si>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</si>
  <si>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</si>
  <si>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</si>
  <si>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</si>
  <si>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</si>
  <si>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</si>
  <si>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</si>
  <si>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</si>
  <si>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</si>
  <si>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</si>
  <si>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</si>
  <si>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</si>
  <si>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</si>
  <si>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</si>
  <si>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</si>
  <si>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</si>
  <si>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</si>
  <si>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</si>
  <si>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</si>
  <si>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</si>
  <si>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</si>
  <si>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</si>
  <si>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</si>
  <si>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</si>
  <si>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</si>
  <si>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</si>
  <si>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</si>
  <si>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</si>
  <si>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</si>
  <si>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</si>
  <si>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</si>
  <si>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</si>
  <si>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</si>
  <si>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</si>
  <si>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</si>
  <si>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</si>
  <si>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</si>
  <si>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</si>
  <si>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</si>
  <si>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</si>
  <si>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</si>
  <si>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</si>
  <si>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</si>
  <si>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</si>
  <si>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</si>
  <si>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</si>
  <si>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</si>
  <si>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</si>
  <si>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</si>
  <si>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</si>
  <si>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</si>
  <si>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</si>
  <si>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</si>
  <si>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</si>
  <si>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</si>
  <si>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</si>
  <si>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</si>
  <si>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</si>
  <si>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</si>
  <si>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</si>
  <si>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</si>
  <si>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</si>
  <si>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</si>
  <si>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</si>
  <si>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</si>
  <si>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</si>
  <si>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</si>
  <si>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</si>
  <si>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</si>
  <si>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</si>
  <si>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</si>
  <si>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</si>
  <si>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</si>
  <si>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</si>
  <si>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</si>
  <si>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</si>
  <si>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</si>
  <si>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</si>
  <si>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</si>
  <si>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</si>
  <si>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</si>
  <si>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</si>
  <si>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</si>
  <si>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</si>
  <si>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</si>
  <si>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</si>
  <si>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</si>
  <si>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</si>
  <si>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</si>
  <si>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</si>
  <si>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</si>
  <si>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</si>
  <si>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</si>
  <si>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</si>
  <si>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</si>
  <si>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</si>
  <si>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</si>
  <si>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</si>
  <si>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</si>
  <si>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</si>
  <si>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</si>
  <si>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</si>
  <si>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</si>
  <si>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</si>
  <si>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</si>
  <si>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</si>
  <si>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</si>
  <si>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</si>
  <si>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</si>
  <si>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</si>
  <si>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</si>
  <si>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</si>
  <si>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</si>
  <si>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</si>
  <si>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</si>
  <si>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</si>
  <si>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</si>
  <si>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</si>
  <si>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</si>
  <si>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</si>
  <si>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</si>
  <si>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</si>
  <si>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</si>
  <si>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</si>
  <si>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</si>
  <si>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</si>
  <si>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</si>
  <si>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</si>
  <si>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</si>
  <si>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</si>
  <si>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</si>
  <si>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</si>
  <si>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</si>
  <si>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</si>
  <si>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</si>
  <si>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</si>
  <si>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</si>
  <si>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</si>
  <si>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</si>
  <si>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</si>
  <si>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</si>
  <si>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</si>
  <si>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</si>
  <si>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</si>
  <si>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</si>
  <si>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</si>
  <si>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</si>
  <si>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</si>
  <si>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</si>
  <si>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</si>
  <si>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</si>
  <si>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</si>
  <si>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</si>
  <si>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</si>
  <si>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</si>
  <si>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</si>
  <si>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</si>
  <si>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</si>
  <si>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</si>
  <si>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</si>
  <si>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</si>
  <si>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</si>
  <si>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</si>
  <si>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</si>
  <si>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</si>
  <si>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</si>
  <si>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</si>
  <si>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</si>
  <si>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</si>
  <si>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</si>
  <si>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</si>
  <si>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</si>
  <si>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</si>
  <si>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</si>
  <si>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</si>
  <si>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</si>
  <si>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</si>
  <si>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</si>
  <si>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</si>
  <si>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</si>
  <si>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</si>
  <si>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</si>
  <si>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</si>
  <si>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</si>
  <si>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</si>
  <si>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</si>
  <si>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</si>
  <si>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</si>
  <si>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</si>
  <si>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</si>
  <si>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</si>
  <si>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</si>
  <si>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</si>
  <si>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</si>
  <si>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</si>
  <si>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</si>
  <si>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</si>
  <si>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</si>
  <si>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</si>
  <si>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</si>
  <si>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</si>
  <si>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</si>
  <si>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</si>
  <si>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</si>
  <si>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</si>
  <si>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</si>
  <si>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</si>
  <si>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</si>
  <si>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</si>
  <si>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</si>
  <si>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</si>
  <si>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</si>
  <si>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</si>
  <si>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</si>
  <si>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</si>
  <si>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</si>
  <si>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</si>
  <si>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</si>
  <si>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</si>
  <si>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</si>
  <si>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</si>
  <si>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</si>
  <si>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</si>
  <si>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</si>
  <si>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</si>
  <si>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</si>
  <si>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</si>
  <si>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</si>
  <si>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</si>
  <si>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</si>
  <si>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</si>
  <si>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</si>
  <si>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</si>
  <si>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</si>
  <si>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</si>
  <si>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</si>
  <si>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</si>
  <si>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</si>
  <si>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</si>
  <si>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</si>
  <si>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</si>
  <si>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</si>
  <si>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</si>
  <si>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</si>
  <si>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</si>
  <si>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</si>
  <si>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</si>
  <si>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</si>
  <si>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</si>
  <si>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</si>
  <si>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</si>
  <si>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</si>
  <si>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</si>
  <si>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</si>
  <si>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</si>
  <si>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</si>
  <si>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</si>
  <si>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</si>
  <si>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</si>
  <si>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</si>
  <si>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</si>
  <si>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</si>
  <si>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</si>
  <si>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</si>
  <si>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</si>
  <si>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</si>
  <si>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</si>
  <si>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</si>
  <si>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</si>
  <si>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</si>
  <si>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</si>
  <si>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</si>
  <si>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</si>
  <si>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</si>
  <si>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</si>
  <si>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</si>
  <si>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</si>
  <si>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</si>
  <si>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</si>
  <si>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</si>
  <si>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</si>
  <si>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</si>
  <si>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</si>
  <si>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</si>
  <si>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</si>
  <si>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</si>
  <si>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</si>
  <si>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</si>
  <si>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</si>
  <si>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</si>
  <si>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</si>
  <si>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</si>
  <si>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</si>
  <si>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</si>
  <si>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</si>
  <si>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</si>
  <si>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</si>
  <si>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</si>
  <si>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</si>
  <si>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</si>
  <si>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</si>
  <si>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</si>
  <si>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</si>
  <si>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</si>
  <si>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</si>
  <si>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</si>
  <si>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</si>
  <si>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</si>
  <si>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</si>
  <si>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</si>
  <si>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</si>
  <si>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</si>
  <si>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</si>
  <si>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</si>
  <si>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</si>
  <si>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</si>
  <si>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</si>
  <si>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</si>
  <si>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</si>
  <si>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</si>
  <si>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</si>
  <si>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</si>
  <si>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</si>
  <si>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</si>
  <si>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</si>
  <si>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</si>
  <si>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</si>
  <si>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</si>
  <si>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</si>
  <si>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</si>
  <si>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</si>
  <si>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</si>
  <si>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</si>
  <si>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</si>
  <si>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</si>
  <si>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</si>
  <si>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</si>
  <si>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</si>
  <si>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</si>
  <si>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</si>
  <si>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</si>
  <si>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</si>
  <si>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</si>
  <si>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</si>
  <si>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</si>
  <si>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</si>
  <si>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</si>
  <si>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</si>
  <si>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</si>
  <si>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</si>
  <si>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</si>
  <si>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</si>
  <si>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</si>
  <si>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</si>
  <si>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</si>
  <si>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</si>
  <si>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</si>
  <si>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</si>
  <si>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</si>
  <si>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</si>
  <si>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</si>
  <si>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</si>
  <si>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</si>
  <si>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</si>
  <si>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</si>
  <si>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</si>
  <si>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</si>
  <si>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</si>
  <si>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</si>
  <si>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</si>
  <si>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</si>
  <si>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</si>
  <si>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</si>
  <si>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</si>
  <si>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</si>
  <si>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</si>
  <si>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</si>
  <si>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</si>
  <si>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</si>
  <si>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</si>
  <si>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</si>
  <si>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</si>
  <si>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</si>
  <si>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</si>
  <si>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</si>
  <si>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</si>
  <si>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</si>
  <si>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</si>
  <si>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</si>
  <si>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</si>
  <si>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</si>
  <si>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</si>
  <si>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</si>
  <si>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</si>
  <si>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</si>
  <si>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</si>
  <si>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</si>
  <si>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</si>
  <si>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</si>
  <si>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</si>
  <si>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</si>
  <si>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</si>
  <si>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</si>
  <si>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</si>
  <si>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</si>
  <si>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</si>
  <si>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</si>
  <si>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</si>
  <si>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</si>
  <si>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</si>
  <si>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</si>
  <si>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</si>
  <si>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</si>
  <si>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</si>
  <si>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</si>
  <si>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</si>
  <si>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</si>
  <si>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</si>
  <si>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</si>
  <si>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</si>
  <si>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</si>
  <si>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</si>
  <si>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</si>
  <si>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</si>
  <si>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</si>
  <si>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</si>
  <si>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</si>
  <si>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</si>
  <si>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</si>
  <si>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</si>
  <si>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</si>
  <si>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</si>
  <si>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</si>
  <si>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</si>
  <si>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</si>
  <si>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</si>
  <si>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</si>
  <si>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</si>
  <si>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</si>
  <si>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</si>
  <si>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</si>
  <si>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</si>
  <si>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</si>
  <si>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</si>
  <si>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</si>
  <si>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</si>
  <si>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</si>
  <si>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</si>
  <si>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</si>
  <si>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</si>
  <si>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</si>
  <si>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</si>
  <si>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</si>
  <si>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</si>
  <si>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</si>
  <si>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</si>
  <si>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</si>
  <si>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</si>
  <si>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</si>
  <si>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</si>
  <si>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</si>
  <si>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</si>
  <si>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</si>
  <si>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</si>
  <si>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</si>
  <si>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</si>
  <si>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</si>
  <si>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</si>
  <si>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</si>
  <si>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</si>
  <si>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</si>
  <si>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</si>
  <si>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</si>
  <si>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</si>
  <si>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</si>
  <si>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</si>
  <si>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</si>
  <si>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</si>
  <si>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</si>
  <si>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</si>
  <si>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</si>
  <si>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</si>
  <si>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</si>
  <si>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</si>
  <si>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</si>
  <si>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</si>
  <si>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</si>
  <si>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</si>
  <si>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</si>
  <si>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</si>
  <si>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</si>
  <si>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</si>
  <si>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</si>
  <si>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</si>
  <si>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</si>
  <si>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</si>
  <si>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</si>
  <si>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</si>
  <si>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</si>
  <si>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</si>
  <si>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</si>
  <si>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</si>
  <si>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</si>
  <si>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</si>
  <si>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</si>
  <si>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</si>
  <si>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</si>
  <si>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</si>
  <si>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</si>
  <si>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</si>
  <si>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</si>
  <si>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</si>
  <si>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</si>
  <si>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</si>
  <si>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</si>
  <si>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</si>
  <si>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</si>
  <si>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</si>
  <si>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</si>
  <si>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</si>
  <si>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</si>
  <si>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</si>
  <si>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</si>
  <si>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</si>
  <si>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</si>
  <si>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</si>
  <si>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</si>
  <si>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</si>
  <si>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</si>
  <si>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</si>
  <si>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</si>
  <si>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</si>
  <si>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</si>
  <si>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</si>
  <si>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</si>
  <si>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</si>
  <si>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</si>
  <si>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</si>
  <si>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</si>
  <si>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</si>
  <si>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</si>
  <si>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</si>
  <si>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</si>
  <si>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</si>
  <si>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</si>
  <si>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</si>
  <si>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</si>
  <si>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</si>
  <si>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</si>
  <si>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</si>
  <si>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</si>
  <si>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</si>
  <si>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</si>
  <si>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</si>
  <si>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</si>
  <si>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</si>
  <si>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</si>
  <si>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</si>
  <si>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</si>
  <si>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</si>
  <si>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</si>
  <si>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</si>
  <si>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</si>
  <si>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</si>
  <si>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</si>
  <si>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</si>
  <si>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</si>
  <si>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</si>
  <si>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</si>
  <si>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</si>
  <si>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</si>
  <si>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</si>
  <si>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</si>
  <si>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</si>
  <si>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</si>
  <si>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</si>
  <si>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</si>
  <si>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</si>
  <si>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</si>
  <si>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</si>
  <si>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</si>
  <si>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</si>
  <si>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</si>
  <si>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</si>
  <si>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</si>
  <si>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</si>
  <si>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</si>
  <si>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</si>
  <si>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</si>
  <si>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</si>
  <si>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</si>
  <si>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</si>
  <si>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</si>
  <si>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</si>
  <si>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</si>
  <si>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</si>
  <si>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</si>
  <si>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</si>
  <si>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</si>
  <si>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</si>
  <si>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</si>
  <si>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</si>
  <si>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</si>
  <si>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</si>
  <si>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</si>
  <si>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</si>
  <si>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</si>
  <si>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</si>
  <si>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</si>
  <si>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</si>
  <si>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</si>
  <si>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</si>
  <si>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</si>
  <si>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</si>
  <si>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</si>
  <si>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</si>
  <si>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</si>
  <si>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</si>
  <si>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</si>
  <si>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</si>
  <si>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</si>
  <si>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</si>
  <si>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</si>
  <si>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</si>
  <si>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</si>
  <si>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</si>
  <si>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</si>
  <si>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</si>
  <si>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</si>
  <si>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</si>
  <si>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</si>
  <si>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</si>
  <si>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</si>
  <si>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</si>
  <si>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</si>
  <si>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</si>
  <si>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</si>
  <si>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</si>
  <si>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</si>
  <si>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</si>
  <si>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</si>
  <si>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</si>
  <si>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</si>
  <si>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</si>
  <si>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</si>
  <si>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</si>
  <si>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</si>
  <si>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</si>
  <si>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</si>
  <si>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</si>
  <si>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</si>
  <si>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</si>
  <si>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</si>
  <si>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</si>
  <si>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</si>
  <si>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</si>
  <si>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</si>
  <si>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</si>
  <si>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</si>
  <si>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</si>
  <si>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</si>
  <si>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</si>
  <si>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</si>
  <si>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</si>
  <si>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</si>
  <si>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</si>
  <si>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</si>
  <si>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</si>
  <si>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</si>
  <si>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</si>
  <si>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</si>
  <si>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</si>
  <si>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</si>
  <si>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</si>
  <si>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</si>
  <si>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</si>
  <si>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</si>
  <si>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</si>
  <si>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</si>
  <si>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</si>
  <si>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</si>
  <si>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</si>
  <si>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</si>
  <si>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</si>
  <si>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</si>
  <si>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</si>
  <si>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</si>
  <si>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</si>
  <si>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</si>
  <si>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</si>
  <si>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</si>
  <si>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</si>
  <si>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</si>
  <si>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</si>
  <si>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</si>
  <si>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</si>
  <si>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</si>
  <si>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</si>
  <si>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</si>
  <si>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</si>
  <si>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</si>
  <si>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</si>
  <si>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</si>
  <si>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</si>
  <si>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</si>
  <si>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</si>
  <si>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</si>
  <si>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</si>
  <si>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</si>
  <si>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</si>
  <si>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</si>
  <si>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</si>
  <si>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</si>
  <si>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</si>
  <si>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</si>
  <si>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</si>
  <si>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</si>
  <si>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</si>
  <si>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</si>
  <si>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</si>
  <si>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</si>
  <si>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</si>
  <si>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</si>
  <si>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</si>
  <si>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</si>
  <si>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</si>
  <si>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</si>
  <si>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</si>
  <si>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</si>
  <si>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</si>
  <si>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</si>
  <si>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</si>
  <si>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</si>
  <si>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</si>
  <si>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</si>
  <si>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</si>
  <si>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</si>
  <si>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</si>
  <si>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</si>
  <si>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</si>
  <si>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</si>
  <si>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</si>
  <si>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</si>
  <si>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</si>
  <si>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</si>
  <si>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</si>
  <si>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</si>
  <si>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</si>
  <si>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</si>
  <si>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</si>
  <si>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</si>
  <si>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</si>
  <si>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</si>
  <si>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</si>
  <si>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</si>
  <si>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</si>
  <si>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</si>
  <si>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</si>
  <si>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</si>
  <si>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</si>
  <si>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</si>
  <si>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</si>
  <si>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</si>
  <si>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</si>
  <si>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</si>
  <si>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</si>
  <si>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</si>
  <si>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</si>
  <si>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</si>
  <si>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</si>
  <si>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</si>
  <si>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</si>
  <si>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</si>
  <si>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</si>
  <si>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</si>
  <si>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</si>
  <si>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</si>
  <si>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</si>
  <si>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</si>
  <si>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</si>
  <si>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</si>
  <si>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</si>
  <si>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</si>
  <si>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</si>
  <si>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</si>
  <si>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</si>
  <si>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</si>
  <si>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</si>
  <si>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</si>
  <si>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</si>
  <si>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</si>
  <si>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</si>
  <si>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</si>
  <si>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</si>
  <si>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</si>
  <si>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</si>
  <si>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</si>
  <si>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</si>
  <si>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</si>
  <si>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</si>
  <si>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</si>
  <si>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</si>
  <si>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</si>
  <si>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</si>
  <si>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</si>
  <si>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</si>
  <si>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</si>
  <si>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</si>
  <si>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</si>
  <si>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</si>
  <si>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</si>
  <si>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</si>
  <si>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</si>
  <si>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</si>
  <si>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</si>
  <si>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</si>
  <si>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</si>
  <si>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</si>
  <si>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</si>
  <si>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</si>
  <si>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</si>
  <si>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</si>
  <si>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</si>
  <si>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</si>
  <si>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</si>
  <si>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</si>
  <si>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</si>
  <si>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</si>
  <si>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</si>
  <si>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</si>
  <si>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</si>
  <si>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</si>
  <si>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</si>
  <si>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</si>
  <si>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</si>
  <si>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</si>
  <si>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</si>
  <si>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</si>
  <si>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</si>
  <si>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</si>
  <si>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</si>
  <si>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</si>
  <si>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</si>
  <si>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</si>
  <si>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</si>
  <si>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</si>
  <si>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</si>
  <si>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</si>
  <si>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</si>
  <si>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</si>
  <si>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</si>
  <si>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</si>
  <si>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</si>
  <si>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</si>
  <si>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</si>
  <si>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</si>
  <si>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</si>
  <si>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</si>
  <si>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</si>
  <si>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</si>
  <si>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</si>
  <si>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</si>
  <si>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</si>
  <si>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</si>
  <si>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</si>
  <si>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</si>
  <si>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</si>
  <si>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</si>
  <si>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</si>
  <si>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</si>
  <si>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</si>
  <si>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</si>
  <si>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</si>
  <si>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</si>
  <si>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</si>
  <si>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</si>
  <si>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</si>
  <si>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</si>
  <si>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</si>
  <si>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</si>
  <si>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</si>
  <si>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</si>
  <si>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</si>
  <si>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</si>
  <si>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</si>
  <si>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</si>
  <si>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</si>
  <si>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</si>
  <si>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</si>
  <si>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</si>
  <si>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</si>
  <si>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</si>
  <si>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</si>
  <si>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</si>
  <si>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</si>
  <si>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</si>
  <si>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</si>
  <si>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</si>
  <si>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</si>
  <si>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</si>
  <si>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</si>
  <si>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</si>
  <si>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</si>
  <si>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</si>
  <si>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</si>
  <si>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</si>
  <si>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</si>
  <si>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</si>
  <si>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</si>
  <si>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</si>
  <si>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</si>
  <si>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</si>
  <si>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</si>
  <si>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</si>
  <si>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</si>
  <si>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</si>
  <si>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</si>
  <si>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</si>
  <si>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</si>
  <si>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</si>
  <si>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</si>
  <si>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</si>
  <si>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</si>
  <si>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</si>
  <si>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</si>
  <si>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</si>
  <si>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</si>
  <si>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</si>
  <si>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</si>
  <si>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</si>
  <si>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</si>
  <si>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</si>
  <si>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</si>
  <si>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</si>
  <si>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</si>
  <si>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</si>
  <si>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</si>
  <si>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</si>
  <si>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</si>
  <si>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</si>
  <si>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</si>
  <si>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</si>
  <si>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</si>
  <si>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</si>
  <si>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</si>
  <si>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</si>
  <si>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</si>
  <si>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</si>
  <si>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</si>
  <si>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</si>
  <si>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</si>
  <si>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</si>
  <si>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</si>
  <si>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</si>
  <si>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</si>
  <si>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</si>
  <si>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</si>
  <si>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</si>
  <si>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</si>
  <si>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</si>
  <si>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</si>
  <si>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</si>
  <si>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</si>
  <si>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</si>
  <si>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</si>
  <si>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</si>
  <si>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</si>
  <si>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</si>
  <si>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</si>
  <si>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</si>
  <si>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</si>
  <si>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</si>
  <si>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</si>
  <si>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</si>
  <si>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</si>
  <si>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</si>
  <si>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</si>
  <si>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</si>
  <si>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</si>
  <si>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</si>
  <si>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</si>
  <si>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</si>
  <si>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</si>
  <si>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</si>
  <si>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</si>
  <si>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</si>
  <si>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</si>
  <si>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</si>
  <si>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</si>
  <si>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</si>
  <si>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</si>
  <si>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</si>
  <si>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</si>
  <si>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</si>
  <si>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</si>
  <si>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</si>
  <si>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</si>
  <si>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</si>
  <si>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</si>
  <si>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</si>
  <si>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</si>
  <si>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</si>
  <si>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</si>
  <si>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</si>
  <si>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</si>
  <si>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</si>
  <si>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</si>
  <si>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</si>
  <si>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</si>
  <si>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</si>
  <si>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</si>
  <si>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</si>
  <si>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</si>
  <si>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</si>
  <si>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</si>
  <si>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</si>
  <si>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</si>
  <si>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</si>
  <si>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</si>
  <si>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</si>
  <si>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</si>
  <si>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</si>
  <si>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</si>
  <si>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</si>
  <si>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</si>
  <si>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</si>
  <si>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</si>
  <si>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</si>
  <si>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</si>
  <si>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</si>
  <si>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</si>
  <si>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</si>
  <si>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</si>
  <si>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</si>
  <si>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</si>
  <si>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</si>
  <si>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</si>
  <si>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</si>
  <si>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</si>
  <si>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</si>
  <si>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</si>
  <si>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</si>
  <si>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</si>
  <si>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</si>
  <si>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</si>
  <si>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</si>
  <si>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</si>
  <si>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</si>
  <si>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</si>
  <si>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</si>
  <si>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</si>
  <si>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</si>
  <si>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</si>
  <si>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</si>
  <si>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</si>
  <si>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</si>
  <si>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</si>
  <si>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</si>
  <si>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50 mins</t>
  </si>
  <si>
    <t>PCM-20251121-00000269</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</si>
  <si>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</si>
  <si>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</si>
  <si>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</si>
  <si>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</si>
  <si>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</si>
  <si>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</si>
  <si>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</si>
  <si>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</si>
  <si>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</si>
  <si>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</si>
  <si>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</si>
  <si>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</si>
  <si>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</si>
  <si>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PCM-20251121-00000294</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</si>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</sst>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tabSelected="1" workbookViewId="0">
      <selection activeCell="D5" sqref="D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319.36268969907542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45982.311115625002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45982.311115625002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45982.311115625002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45982.311115625002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45982.311115625002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45982.311115625002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45982.311115625002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45982.311115625002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45982.311115625002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45982.311115625002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45982.311115625002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45982.311115625002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45982.311115625002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45982.311115625002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45982.311115625002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45982.311115625002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45982.311115625002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45982.311115625002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45982.311115625002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45982.311115625002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45982.311115625002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45982.311115625002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45982.311115625002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45982.311115625002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45982.311115625002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45982.311115625002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45982.311115625002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45982.311115625002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45982.311115625002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45982.311115625002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45982.311115625002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45982.311115625002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45982.311115625002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45982.311115625002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45982.311115625002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45982.311115625002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45982.311115625002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45982.311115625002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45982.311115625002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45982.311115625002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45982.311115625002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45982.311115625002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45982.311115625002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45982.311115625002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45982.311115625002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45982.311115625002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45982.311115625002</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45982.311115625002</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45982.311115625002</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9212D93B-2B42-45C1-8BC2-E1BCE2A7CE80}"/>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157.31127766204008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45982.311115625002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45982.311115625002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45982.311115625002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45982.311115625002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45982.311115625002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45982.311115625002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45982.311115625002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45982.311115625002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45982.311115625002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45982.311115625002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45982.311115625002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45982.311115625002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45982.311115625002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45982.311115625002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45982.311115625002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45982.311115625002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45982.311115625002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45982.311115625002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45982.311115625002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45982.311115625002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45982.311115625002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45982.311115625002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45982.311115625002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45982.311115625002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45982.311115625002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45982.311115625002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45982.311115625002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45982.311115625002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45982.311115625002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45982.311115625002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45982.311115625002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45982.311115625002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45982.311115625002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45982.311115625002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45982.311115625002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45982.311115625002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45982.311115625002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45982.311115625002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45982.311115625002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45982.311115625002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45982.311115625002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45982.311115625002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45982.311115625002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45982.311115625002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45982.311115625002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45982.311115625002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45982.311115625002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45982.311115625002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45982.311115625002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45982.311115625002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45982.311115625002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45982.311115625002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45982.311115625002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45982.311115625002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45982.311115625002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45982.311115625002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45982.311115625002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45982.311115625002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45982.311115625002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45982.311115625002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45982.311115625002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45982.311115625002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45982.311115625002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45982.311115625002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45982.311115625002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45982.311115625002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45982.311115625002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45982.311115625002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45982.311115625002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45982.311115625002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45982.311115625002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45982.311115625002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45982.311115625002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45982.311115625002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45982.311115625002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45982.311115625002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45982.311115625002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45982.311115625002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45982.311115625002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45982.311115625002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45982.311115625002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45982.311115625002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45982.311115625002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45982.311115625002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45982.311115625002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45982.311115625002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45982.311115625002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45982.311115625002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45982.311115625002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45982.311115625002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45982.311115625002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45982.311115625002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45982.311115625002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45982.311115625002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45982.311115625002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45982.311115625002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45982.311115625002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45982.311115625002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45982.311115625002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45982.311115625002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45982.311115625002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45982.311115625002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45982.311115625002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45982.311115625002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45982.311115625002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45982.311115625002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45982.311115625002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45982.311115625002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45982.311115625002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45982.311115625002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45982.311115625002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45982.311115625002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45982.311115625002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45982.311115625002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45982.311115625002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45982.311115625002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45982.311115625002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45982.311115625002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45982.311115625002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45982.311115625002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45982.311115625002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45982.311115625002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45982.311115625002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45982.311115625002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45982.311115625002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45982.311115625002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45982.311115625002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45982.311115625002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45982.311115625002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45982.311115625002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45982.311115625002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45982.311115625002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45982.311115625002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45982.311115625002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45982.311115625002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45982.311115625002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45982.311115625002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45982.311115625002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45982.311115625002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45982.311115625002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45982.311115625002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45982.311115625002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45982.311115625002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45982.311115625002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45982.311115625002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45982.311115625002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45982.311115625002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45982.311115625002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45982.311115625002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45982.311115625002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45982.311115625002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45982.311115625002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45982.311115625002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45982.311115625002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45982.311115625002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45982.311115625002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45982.311115625002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45982.311115625002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45982.311115625002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45982.311115625002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45982.311115625002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45982.311115625002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45982.311115625002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45982.311115625002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45982.311115625002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45982.311115625002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45982.311115625002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45982.311115625002</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45982.311115625002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45982.311115625002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45982.311115625002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45982.311115625002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45982.311115625002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45982.311115625002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45982.311115625002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45982.311115625002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45982.311115625002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45982.311115625002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45982.311115625002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45982.311115625002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45982.311115625002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45982.311115625002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45982.311115625002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45982.311115625002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45982.311115625002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45982.311115625002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45982.311115625002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45982.311115625002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45982.311115625002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45982.311115625002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45982.311115625002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45982.311115625002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45982.311115625002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45982.311115625002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45982.311115625002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45982.311115625002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45982.311115625002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45982.311115625002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45982.311115625002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45982.311115625002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45982.311115625002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45982.311115625002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45982.311115625002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45982.311115625002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45982.311115625002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45982.311115625002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45982.311115625002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45982.311115625002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45982.311115625002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45982.311115625002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45982.311115625002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45982.311115625002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45982.311115625002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45982.311115625002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45982.311115625002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45982.311115625002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45982.311115625002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45982.311115625002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45982.311115625002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45982.311115625002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45982.311115625002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45982.311115625002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45982.311115625002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45982.311115625002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45982.311115625002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45982.311115625002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45982.311115625002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45982.311115625002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45982.311115625002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45982.311115625002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45982.311115625002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45982.311115625002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45982.311115625002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45982.311115625002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45982.311115625002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45982.311115625002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45982.311115625002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45982.311115625002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45982.311115625002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45982.311115625002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45982.311115625002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45982.311115625002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45982.311115625002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45982.311115625002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45982.311115625002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45982.311115625002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45982.311115625002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45982.311115625002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45982.311115625002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45982.311115625002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45982.311115625002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45982.311115625002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45982.311115625002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45982.311115625002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45982.311115625002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45982.311115625002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45982.311115625002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45982.311115625002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45982.311115625002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45982.311115625002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45982.311115625002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45982.311115625002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45982.311115625002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45982.311115625002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45982.311115625002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45982.311115625002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45982.311115625002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45982.311115625002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45982.311115625002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45982.311115625002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45982.311115625002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45982.311115625002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45982.311115625002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45982.311115625002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45982.311115625002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45982.311115625002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45982.311115625002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45982.311115625002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45982.311115625002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45982.311115625002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45982.311115625002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45982.311115625002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45982.311115625002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45982.311115625002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45982.311115625002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45982.311115625002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45982.311115625002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45982.311115625002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45982.311115625002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45982.311115625002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45982.311115625002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45982.311115625002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45982.311115625002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45982.311115625002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45982.311115625002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45982.311115625002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45982.311115625002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45982.311115625002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45982.311115625002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45982.311115625002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45982.311115625002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45982.311115625002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45982.311115625002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45982.311115625002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45982.311115625002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45982.311115625002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45982.311115625002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45982.311115625002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45982.311115625002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45982.311115625002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45982.311115625002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45982.311115625002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45982.311115625002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45982.311115625002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45982.311115625002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45982.311115625002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45982.311115625002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45982.311115625002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45982.311115625002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45982.311115625002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45982.311115625002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45982.311115625002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45982.311115625002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45982.311115625002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45982.311115625002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45982.311115625002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45982.311115625002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45982.311115625002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45982.311115625002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45982.311115625002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45982.311115625002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45982.311115625002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45982.311115625002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45982.311115625002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45982.311115625002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45982.311115625002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45982.311115625002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45982.311115625002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45982.311115625002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45982.311115625002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45982.311115625002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45982.311115625002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45982.311115625002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45982.311115625002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45982.311115625002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45982.311115625002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45982.311115625002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45982.311115625002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45982.311115625002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45982.311115625002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45982.311115625002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45982.311115625002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45982.311115625002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45982.311115625002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45982.311115625002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45982.311115625002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45982.311115625002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45982.311115625002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45982.311115625002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45982.311115625002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45982.311115625002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45982.311115625002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45982.311115625002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45982.311115625002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45982.311115625002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45982.311115625002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45982.311115625002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45982.311115625002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45982.311115625002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45982.311115625002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45982.311115625002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45982.311115625002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45982.311115625002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45982.311115625002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45982.311115625002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45982.311115625002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45982.311115625002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45982.311115625002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45982.311115625002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45982.311115625002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45982.311115625002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45982.311115625002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45982.311115625002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45982.311115625002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45982.311115625002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45982.311115625002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45982.311115625002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45982.311115625002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45982.311115625002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45982.311115625002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45982.311115625002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45982.311115625002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45982.311115625002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45982.311115625002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45982.311115625002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45982.311115625002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45982.311115625002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45982.311115625002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45982.311115625002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45982.311115625002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45982.311115625002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45982.311115625002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45982.311115625002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45982.311115625002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45982.311115625002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45982.311115625002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45982.311115625002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45982.311115625002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45982.311115625002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45982.311115625002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45982.311115625002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45982.311115625002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45982.311115625002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45982.311115625002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45982.311115625002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45982.311115625002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45982.311115625002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45982.311115625002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45982.311115625002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45982.311115625002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45982.311115625002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45982.311115625002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45982.311115625002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45982.311115625002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45982.311115625002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45982.311115625002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45982.311115625002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45982.311115625002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45982.311115625002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45982.311115625002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45982.311115625002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45982.311115625002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45982.311115625002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45982.311115625002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45982.311115625002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45982.311115625002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45982.311115625002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45982.311115625002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45982.311115625002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45982.311115625002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45982.311115625002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45982.311115625002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45982.311115625002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45982.311115625002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45982.311115625002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45982.311115625002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45982.311115625002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45982.311115625002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45982.311115625002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45982.311115625002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45982.311115625002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45982.311115625002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45982.311115625002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45982.311115625002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45982.311115625002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45982.311115625002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45982.311115625002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45982.311115625002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45982.311115625002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45982.311115625002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45982.311115625002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45982.311115625002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45982.311115625002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45982.311115625002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45982.311115625002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45982.311115625002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45982.311115625002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45982.311115625002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45982.311115625002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45982.311115625002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45982.311115625002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45982.311115625002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45982.311115625002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45982.311115625002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45982.311115625002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45982.311115625002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45982.311115625002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45982.311115625002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45982.311115625002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45982.311115625002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45982.311115625002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45982.311115625002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45982.311115625002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45982.311115625002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45982.311115625002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45982.311115625002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45982.311115625002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45982.311115625002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45982.311115625002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45982.311115625002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45982.311115625002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45982.311115625002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45982.311115625002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45982.311115625002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45982.311115625002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45982.311115625002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45982.311115625002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45982.311115625002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45982.311115625002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45982.311115625002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45982.311115625002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45982.311115625002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45982.311115625002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45982.311115625002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45982.311115625002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45982.311115625002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45982.311115625002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45982.311115625002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45982.311115625002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45982.311115625002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45982.311115625002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45982.311115625002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45982.311115625002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45982.311115625002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45982.311115625002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45982.311115625002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45982.311115625002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45982.311115625002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45982.311115625002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45982.311115625002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45982.311115625002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45982.311115625002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45982.311115625002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45982.311115625002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45982.311115625002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45982.311115625002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45982.311115625002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45982.311115625002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45982.311115625002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45982.311115625002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45982.311115625002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45982.311115625002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45982.311115625002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45982.311115625002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45982.311115625002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45982.311115625002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45982.311115625002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45982.311115625002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45982.311115625002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45982.311115625002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45982.311115625002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45982.311115625002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45982.311115625002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45982.311115625002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45982.311115625002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45982.311115625002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45982.311115625002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45982.311115625002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45982.311115625002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45982.311115625002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45982.311115625002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45982.311115625002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45982.311115625002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45982.311115625002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45982.311115625002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45982.311115625002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45982.311115625002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45982.311115625002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45982.311115625002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45982.311115625002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45982.311115625002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45982.311115625002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45982.311115625002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45982.311115625002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45982.311115625002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45982.311115625002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45982.311115625002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45982.311115625002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45982.311115625002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45982.311115625002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45982.311115625002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45982.311115625002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45982.311115625002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45982.311115625002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45982.311115625002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45982.311115625002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45982.311115625002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45982.311115625002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45982.311115625002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45982.311115625002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45982.311115625002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45982.311115625002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45982.311115625002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45982.311115625002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45982.311115625002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45982.311115625002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45982.311115625002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45982.311115625002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45982.311115625002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45982.311115625002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45982.311115625002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45982.311115625002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45982.311115625002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45982.311115625002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45982.311115625002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45982.311115625002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45982.311115625002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45982.311115625002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45982.311115625002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45982.311115625002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45982.311115625002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45982.311115625002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45982.311115625002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45982.311115625002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45982.311115625002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45982.311115625002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45982.311115625002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45982.311115625002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45982.311115625002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45982.311115625002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45982.311115625002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45982.311115625002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45982.311115625002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45982.311115625002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45982.311115625002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45982.311115625002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45982.311115625002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45982.311115625002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45982.311115625002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45982.311115625002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45982.311115625002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45982.311115625002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45982.311115625002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45982.311115625002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45982.311115625002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45982.311115625002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45982.311115625002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45982.311115625002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45982.311115625002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45982.311115625002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45982.311115625002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45982.311115625002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45982.311115625002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45982.311115625002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45982.311115625002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45982.311115625002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45982.311115625002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45982.311115625002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45982.311115625002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45982.311115625002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45982.311115625002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45982.311115625002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45982.311115625002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45982.311115625002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45982.311115625002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45982.311115625002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45982.311115625002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45982.311115625002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45982.311115625002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45982.311115625002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45982.311115625002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45982.311115625002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45982.311115625002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45982.311115625002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45982.311115625002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45982.311115625002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45982.311115625002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45982.311115625002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45982.311115625002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45982.311115625002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45982.311115625002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45982.311115625002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45982.311115625002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45982.311115625002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45982.311115625002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45982.311115625002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45982.311115625002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45982.311115625002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45982.311115625002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45982.311115625002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45982.311115625002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45982.311115625002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45982.311115625002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45982.311115625002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45982.311115625002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45982.311115625002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45982.311115625002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45982.311115625002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45982.311115625002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45982.311115625002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45982.311115625002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45982.311115625002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45982.311115625002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45982.311115625002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45982.311115625002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45982.311115625002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45982.311115625002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45982.311115625002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45982.311115625002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45982.311115625002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45982.311115625002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45982.311115625002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45982.311115625002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45982.311115625002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45982.311115625002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45982.311115625002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45982.311115625002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45982.311115625002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45982.311115625002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45982.311115625002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45982.311115625002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45982.311115625002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45982.311115625002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45982.311115625002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45982.311115625002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45982.311115625002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45982.311115625002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45982.311115625002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45982.311115625002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45982.311115625002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45982.311115625002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45982.311115625002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45982.311115625002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45982.311115625002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45982.311115625002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45982.311115625002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45982.311115625002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45982.311115625002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45982.311115625002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45982.311115625002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45982.311115625002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45982.311115625002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45982.311115625002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45982.311115625002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45982.311115625002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45982.311115625002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45982.311115625002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45982.311115625002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45982.311115625002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45982.311115625002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45982.311115625002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45982.311115625002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45982.311115625002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45982.311115625002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45982.311115625002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45982.311115625002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45982.311115625002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45982.311115625002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45982.311115625002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45982.311115625002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45982.311115625002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45982.311115625002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45982.311115625002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45982.311115625002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45982.311115625002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45982.311115625002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45982.311115625002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45982.311115625002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45982.311115625002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45982.311115625002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45982.311115625002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45982.311115625002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45982.311115625002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45982.311115625002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45982.311115625002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45982.311115625002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45982.311115625002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45982.311115625002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45982.311115625002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45982.311115625002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45982.311115625002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45982.311115625002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45982.311115625002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45982.311115625002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45982.311115625002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45982.311115625002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45982.311115625002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45982.311115625002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45982.311115625002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45982.311115625002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45982.311115625002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45982.311115625002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45982.311115625002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45982.311115625002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45982.311115625002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45982.311115625002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45982.311115625002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45982.311115625002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45982.311115625002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45982.311115625002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45982.311115625002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45982.311115625002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45982.311115625002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45982.311115625002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45982.311115625002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45982.311115625002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45982.311115625002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45982.311115625002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45982.311115625002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45982.311115625002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45982.311115625002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45982.311115625002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45982.311115625002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45982.311115625002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45982.311115625002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45982.311115625002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45982.311115625002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45982.311115625002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45982.311115625002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45982.311115625002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45982.311115625002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45982.311115625002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45982.311115625002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45982.311115625002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45982.311115625002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45982.311115625002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45982.311115625002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45982.311115625002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45982.311115625002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45982.311115625002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45982.311115625002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45982.311115625002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45982.311115625002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45982.311115625002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45982.311115625002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45982.311115625002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45982.311115625002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45982.311115625002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45982.311115625002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45982.311115625002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45982.311115625002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45982.311115625002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45982.311115625002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45982.311115625002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45982.311115625002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45982.311115625002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45982.311115625002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45982.311115625002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45982.311115625002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45982.311115625002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45982.311115625002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45982.311115625002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45982.311115625002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45982.311115625002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45982.311115625002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45982.311115625002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45982.311115625002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45982.311115625002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45982.311115625002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45982.311115625002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45982.311115625002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45982.311115625002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45982.311115625002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45982.311115625002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45982.311115625002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45982.311115625002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45982.311115625002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45982.311115625002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45982.311115625002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45982.311115625002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45982.311115625002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45982.311115625002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45982.311115625002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45982.311115625002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45982.311115625002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45982.311115625002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45982.311115625002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45982.311115625002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45982.311115625002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45982.311115625002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45982.311115625002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45982.311115625002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45982.311115625002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45982.311115625002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45982.311115625002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45982.311115625002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45982.311115625002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45982.311115625002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45982.311115625002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45982.311115625002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45982.311115625002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45982.311115625002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45982.311115625002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45982.311115625002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45982.311115625002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45982.311115625002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45982.311115625002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45982.311115625002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45982.311115625002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45982.311115625002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45982.311115625002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45982.311115625002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45982.311115625002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45982.311115625002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45982.311115625002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45982.311115625002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45982.311115625002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45982.311115625002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45982.311115625002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45982.311115625002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45982.311115625002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45982.311115625002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45982.311115625002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45982.311115625002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45982.311115625002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45982.311115625002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45982.311115625002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45982.311115625002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45982.311115625002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45982.311115625002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45982.311115625002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45982.311115625002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45982.311115625002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45982.311115625002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45982.311115625002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45982.311115625002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45982.311115625002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45982.311115625002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45982.311115625002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45982.311115625002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45982.311115625002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45982.311115625002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45982.311115625002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45982.311115625002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45982.311115625002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45982.311115625002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45982.311115625002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45982.311115625002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45982.311115625002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45982.311115625002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45982.311115625002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45982.311115625002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45982.311115625002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45982.311115625002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45982.311115625002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45982.311115625002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45982.311115625002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45982.311115625002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45982.311115625002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45982.311115625002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45982.311115625002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45982.311115625002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45982.311115625002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45982.311115625002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45982.311115625002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45982.311115625002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45982.311115625002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45982.311115625002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45982.311115625002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45982.311115625002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45982.311115625002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45982.311115625002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45982.311115625002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45982.311115625002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45982.311115625002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45982.311115625002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45982.311115625002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45982.311115625002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45982.311115625002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45982.311115625002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45982.311115625002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45982.311115625002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45982.311115625002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45982.311115625002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45982.311115625002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45982.311115625002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45982.311115625002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45982.311115625002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45982.311115625002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45982.311115625002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45982.311115625002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45982.311115625002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45982.311115625002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45982.311115625002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45982.311115625002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45982.311115625002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45982.311115625002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45982.311115625002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45982.311115625002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45982.311115625002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45982.311115625002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45982.311115625002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45982.311115625002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45982.311115625002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45982.311115625002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45982.311115625002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45982.311115625002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45982.311115625002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45982.311115625002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45982.311115625002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45982.311115625002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45982.311115625002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45982.311115625002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45982.311115625002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45982.311115625002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45982.311115625002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45982.311115625002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45982.311115625002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45982.311115625002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45982.311115625002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45982.311115625002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45982.311115625002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45982.311115625002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45982.311115625002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45982.311115625002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45982.311115625002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45982.311115625002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45982.311115625002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45982.311115625002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45982.311115625002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45982.311115625002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45982.311115625002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45982.311115625002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45982.311115625002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45982.311115625002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45982.311115625002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45982.311115625002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45982.311115625002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45982.311115625002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45982.311115625002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45982.311115625002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45982.311115625002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45982.311115625002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45982.311115625002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45982.311115625002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45982.311115625002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45982.311115625002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45982.311115625002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45982.311115625002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45982.311115625002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45982.311115625002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45982.311115625002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45982.311115625002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45982.311115625002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45982.311115625002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45982.311115625002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45982.311115625002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45982.311115625002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45982.311115625002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45982.311115625002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45982.311115625002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45982.311115625002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45982.311115625002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45982.311115625002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45982.311115625002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45982.311115625002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45982.311115625002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45982.311115625002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45982.311115625002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45982.311115625002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45982.311115625002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45982.311115625002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45982.311115625002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45982.311115625002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45982.311115625002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45982.311115625002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45982.311115625002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45982.311115625002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45982.311115625002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45982.311115625002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45982.311115625002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45982.311115625002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45982.311115625002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45982.311115625002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45982.311115625002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45982.311115625002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45982.311115625002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45982.311115625002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45982.311115625002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45982.311115625002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45982.311115625002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45982.311115625002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45982.311115625002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45982.311115625002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45982.311115625002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45982.311115625002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45982.311115625002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45982.311115625002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45982.311115625002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45982.311115625002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45982.311115625002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45982.311115625002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45982.311115625002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45982.311115625002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45982.311115625002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45982.311115625002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45982.311115625002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45982.311115625002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45982.311115625002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45982.311115625002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45982.311115625002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45982.311115625002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45982.311115625002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45982.311115625002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45982.311115625002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45982.311115625002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45982.311115625002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45982.311115625002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45982.311115625002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45982.311115625002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45982.311115625002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45982.311115625002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45982.311115625002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45982.311115625002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45982.311115625002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45982.311115625002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45982.311115625002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45982.311115625002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45982.311115625002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45982.311115625002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45982.311115625002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45982.311115625002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45982.311115625002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45982.311115625002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45982.311115625002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45982.311115625002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45982.311115625002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45982.311115625002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45982.311115625002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45982.311115625002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45982.311115625002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45982.311115625002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45982.311115625002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45982.311115625002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45982.311115625002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45982.311115625002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45982.311115625002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45982.311115625002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45982.311115625002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45982.311115625002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45982.311115625002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45982.311115625002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45982.311115625002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45982.311115625002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45982.311115625002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45982.311115625002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45982.311115625002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45982.311115625002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45982.311115625002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45982.311115625002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45982.311115625002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45982.311115625002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45982.311115625002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45982.311115625002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45982.311115625002</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278.83039803240536</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45982.311115625002</v>
      </c>
      <c r="H3" s="95">
        <v>45982.015173611115</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2</v>
      </c>
      <c r="D4" s="91" t="s">
        <v>36410</v>
      </c>
      <c r="E4" s="94" t="s">
        <v>39021</v>
      </c>
      <c r="F4" s="95">
        <v>45982.275740740741</v>
      </c>
      <c r="G4" s="96">
        <f t="shared" ca="1" si="0"/>
        <v>3.5374884260818362E-2</v>
      </c>
      <c r="H4" s="95">
        <v>45982.275995370372</v>
      </c>
      <c r="I4" s="113" t="str">
        <f>IFERROR(VLOOKUP(D4,DB!A:F,6,0),"")</f>
        <v>SCECO</v>
      </c>
      <c r="J4" s="113" t="str">
        <f>IFERROR(VLOOKUP(D4,DB!A:G,7,0),"")</f>
        <v>Vandalized</v>
      </c>
      <c r="K4" s="97" t="s">
        <v>39111</v>
      </c>
      <c r="L4" s="91" t="str">
        <f>IFERROR(VLOOKUP(D4,DB!A:I,9,0),"")</f>
        <v>Latis</v>
      </c>
    </row>
    <row r="5" spans="1:16" ht="15" customHeight="1">
      <c r="A5" s="113"/>
      <c r="B5" s="113" t="str">
        <f>IFERROR(VLOOKUP(D5,DB!A:K,11,0),"")</f>
        <v/>
      </c>
      <c r="C5" s="93"/>
      <c r="D5" s="91"/>
      <c r="E5" s="94"/>
      <c r="F5" s="95"/>
      <c r="G5" s="96">
        <f t="shared" ca="1" si="0"/>
        <v>45982.311115625002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45982.311115625002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45982.311115625002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45982.311115625002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45982.311115625002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45982.311115625002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45982.311115625002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45982.311115625002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45982.311115625002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45982.311115625002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45982.311115625002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45982.311115625002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45982.311115625002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45982.311115625002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45982.311115625002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45982.311115625002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45982.311115625002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45982.311115625002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45982.311115625002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45982.311115625002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45982.311115625002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45982.311115625002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45982.311115625002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45982.311115625002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45982.311115625002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45982.311115625002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45982.311115625002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45982.311115625002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45982.311115625002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45982.311115625002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45982.311115625002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45982.311115625002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45982.311115625002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45982.311115625002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45982.311115625002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45982.311115625002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45982.311115625002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45982.311115625002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45982.311115625002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45982.311115625002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45982.311115625002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45982.311115625002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45982.311115625002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45982.311115625002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45982.311115625002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45982.311115625002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45982.311115625002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45982.311115625002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45982.311115625002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45982.311115625002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45982.311115625002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45982.311115625002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45982.311115625002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45982.311115625002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45982.311115625002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45982.311115625002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45982.311115625002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45982.311115625002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45982.311115625002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45982.311115625002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45982.311115625002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45982.311115625002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45982.311115625002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45982.311115625002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45982.311115625002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45982.311115625002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45982.311115625002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45982.311115625002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45982.311115625002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45982.311115625002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45982.311115625002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45982.311115625002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45982.311115625002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45982.311115625002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45982.311115625002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45982.311115625002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45982.311115625002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45982.311115625002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45982.311115625002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45982.311115625002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45982.311115625002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45982.311115625002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45982.311115625002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45982.311115625002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45982.311115625002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45982.311115625002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45982.311115625002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45982.311115625002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45982.311115625002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45982.311115625002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45982.311115625002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45982.311115625002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45982.311115625002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45982.311115625002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45982.311115625002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45982.311115625002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45982.311115625002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45982.311115625002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45982.311115625002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45982.311115625002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45982.311115625002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45982.311115625002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45982.311115625002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45982.311115625002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45982.311115625002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45982.311115625002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45982.311115625002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45982.311115625002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45982.311115625002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45982.311115625002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45982.311115625002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45982.311115625002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45982.311115625002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45982.311115625002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45982.311115625002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45982.311115625002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45982.311115625002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45982.311115625002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45982.311115625002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45982.311115625002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45982.311115625002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45982.311115625002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45982.311115625002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45982.311115625002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45982.311115625002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45982.311115625002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45982.311115625002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45982.311115625002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45982.311115625002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45982.311115625002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45982.311115625002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45982.311115625002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45982.311115625002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45982.311115625002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45982.311115625002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45982.311115625002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45982.311115625002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45982.311115625002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45982.311115625002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45982.311115625002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45982.311115625002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45982.311115625002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45982.311115625002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45982.311115625002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45982.311115625002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45982.311115625002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45982.311115625002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45982.311115625002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45982.311115625002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45982.311115625002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45982.311115625002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45982.311115625002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45982.311115625002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45982.311115625002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45982.311115625002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45982.311115625002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45982.311115625002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45982.311115625002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45982.311115625002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45982.311115625002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45982.311115625002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45982.311115625002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45982.311115625002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45982.311115625002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45982.311115625002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45982.311115625002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45982.311115625002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45982.311115625002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45982.311115625002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45982.311115625002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45982.311115625002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45982.311115625002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45982.311115625002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45982.311115625002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45982.311115625002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45982.311115625002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45982.311115625002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45982.311115625002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45982.311115625002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45982.311115625002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45982.311115625002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45982.311115625002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45982.311115625002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45982.311115625002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45982.311115625002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45982.311115625002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45982.311115625002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45982.311115625002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45982.311115625002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45982.311115625002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45982.311115625002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45982.311115625002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45982.311115625002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45982.311115625002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45982.311115625002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45982.311115625002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45982.311115625002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45982.311115625002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45982.311115625002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45982.311115625002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45982.311115625002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45982.311115625002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45982.311115625002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45982.311115625002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45982.311115625002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45982.311115625002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45982.311115625002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45982.311115625002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45982.311115625002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45982.311115625002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45982.311115625002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45982.311115625002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45982.311115625002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45982.311115625002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45982.311115625002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45982.311115625002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45982.311115625002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45982.311115625002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45982.311115625002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45982.311115625002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45982.311115625002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45982.311115625002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45982.311115625002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45982.311115625002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45982.311115625002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45982.311115625002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45982.311115625002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45982.311115625002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45982.311115625002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45982.311115625002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45982.311115625002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45982.311115625002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45982.311115625002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45982.311115625002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45982.311115625002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45982.311115625002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45982.311115625002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45982.311115625002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45982.311115625002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45982.311115625002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45982.311115625002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45982.311115625002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45982.311115625002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45982.311115625002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45982.311115625002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45982.311115625002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45982.311115625002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45982.311115625002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45982.311115625002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45982.311115625002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45982.311115625002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45982.311115625002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45982.311115625002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45982.311115625002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45982.311115625002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45982.311115625002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45982.311115625002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45982.311115625002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45982.311115625002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45982.311115625002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45982.311115625002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45982.311115625002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45982.311115625002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45982.311115625002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45982.311115625002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45982.311115625002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45982.311115625002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45982.311115625002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45982.311115625002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45982.311115625002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45982.311115625002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45982.311115625002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45982.311115625002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45982.311115625002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45982.311115625002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45982.311115625002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45982.311115625002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45982.311115625002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45982.311115625002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45982.311115625002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45982.311115625002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45982.311115625002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45982.311115625002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45982.311115625002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45982.311115625002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45982.311115625002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45982.311115625002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45982.311115625002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45982.311115625002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45982.311115625002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45982.311115625002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45982.311115625002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45982.311115625002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45982.311115625002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45982.311115625002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45982.311115625002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45982.311115625002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45982.311115625002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45982.311115625002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45982.311115625002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45982.311115625002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45982.311115625002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45982.311115625002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45982.311115625002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45982.311115625002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45982.311115625002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45982.311115625002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45982.311115625002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45982.311115625002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45982.311115625002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45982.311115625002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45982.311115625002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45982.311115625002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45982.311115625002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45982.311115625002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45982.311115625002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45982.311115625002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45982.311115625002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45982.311115625002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45982.311115625002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45982.311115625002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45982.311115625002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45982.311115625002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45982.311115625002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45982.311115625002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45982.311115625002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45982.311115625002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45982.311115625002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45982.311115625002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45982.311115625002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45982.311115625002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45982.311115625002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45982.311115625002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45982.311115625002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45982.311115625002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45982.311115625002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45982.311115625002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45982.311115625002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45982.311115625002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45982.311115625002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45982.311115625002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45982.311115625002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45982.311115625002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45982.311115625002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45982.311115625002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45982.311115625002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45982.311115625002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45982.311115625002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45982.311115625002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45982.311115625002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45982.311115625002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45982.311115625002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45982.311115625002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45982.311115625002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45982.311115625002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45982.311115625002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45982.311115625002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45982.311115625002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45982.311115625002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45982.311115625002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45982.311115625002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45982.311115625002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45982.311115625002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45982.311115625002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45982.311115625002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45982.311115625002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45982.311115625002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45982.311115625002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45982.311115625002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45982.311115625002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45982.311115625002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45982.311115625002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45982.311115625002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45982.311115625002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45982.311115625002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45982.311115625002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45982.311115625002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45982.311115625002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45982.311115625002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45982.311115625002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45982.311115625002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45982.311115625002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45982.311115625002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45982.311115625002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45982.311115625002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45982.311115625002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45982.311115625002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45982.311115625002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45982.311115625002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45982.311115625002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45982.311115625002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45982.311115625002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45982.311115625002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45982.311115625002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45982.311115625002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45982.311115625002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45982.311115625002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45982.311115625002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45982.311115625002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45982.311115625002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45982.311115625002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45982.311115625002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45982.311115625002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45982.311115625002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45982.311115625002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45982.311115625002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45982.311115625002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45982.311115625002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45982.311115625002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45982.311115625002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45982.311115625002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45982.311115625002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45982.311115625002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45982.311115625002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45982.311115625002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45982.311115625002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45982.311115625002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45982.311115625002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45982.311115625002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45982.311115625002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45982.311115625002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45982.311115625002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45982.311115625002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45982.311115625002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45982.311115625002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45982.311115625002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45982.311115625002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45982.311115625002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45982.311115625002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45982.311115625002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45982.311115625002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45982.311115625002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45982.311115625002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45982.311115625002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45982.311115625002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45982.311115625002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45982.311115625002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45982.311115625002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45982.311115625002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45982.311115625002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45982.311115625002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45982.311115625002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45982.311115625002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45982.311115625002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45982.311115625002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45982.311115625002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45982.311115625002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45982.311115625002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45982.311115625002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45982.311115625002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45982.311115625002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45982.311115625002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45982.311115625002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45982.311115625002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45982.311115625002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45982.311115625002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45982.311115625002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45982.311115625002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45982.311115625002</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90.479055439813237</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56.122238310184912</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33.650004513889144</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4.7963123842637287</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0.93781701388797956</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15237</v>
      </c>
      <c r="E7" s="109" t="s">
        <v>39021</v>
      </c>
      <c r="F7" s="128">
        <v>45981.865925925929</v>
      </c>
      <c r="G7" s="111">
        <f ca="1">IFERROR(NOW()-F7,"")</f>
        <v>0.44518969907221617</v>
      </c>
      <c r="H7" s="128">
        <v>45981.835370370369</v>
      </c>
      <c r="I7" s="109" t="str">
        <f>IFERROR(VLOOKUP(D7,DB!A:F,6,0),"")</f>
        <v>SCECO</v>
      </c>
      <c r="J7" s="109" t="str">
        <f>IFERROR(VLOOKUP(D7,DB!A:G,7,0),"")</f>
        <v>Dead</v>
      </c>
      <c r="K7" s="109" t="s">
        <v>39123</v>
      </c>
      <c r="L7" s="109" t="str">
        <f>IFERROR(VLOOKUP(D7,DB!A:I,9,0),"")</f>
        <v>Latis</v>
      </c>
    </row>
    <row r="8" spans="1:13">
      <c r="A8" s="109"/>
      <c r="B8" s="109" t="str">
        <f>IFERROR(VLOOKUP(D8,DB!A:K,11,0),"")</f>
        <v/>
      </c>
      <c r="C8" s="109"/>
      <c r="D8" s="109"/>
      <c r="E8" s="109"/>
      <c r="F8" s="109"/>
      <c r="G8" s="111">
        <f ca="1">IFERROR(NOW()-F8,"")</f>
        <v>45982.311115625002</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45982.311115625002</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45982.311115625002</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45982.311115625002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45982.311115625002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45982.311115625002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45982.311115625002</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45982.311115625002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45982.311115625002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45982.311115625002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45982.311115625002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45982.311115625002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45982.311115625002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45982.311115625002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45982.311115625002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45982.311115625002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45982.311115625002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45982.311115625002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45982.311115625002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45982.311115625002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45982.311115625002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45982.311115625002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45982.311115625002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45982.311115625002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45982.311115625002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45982.311115625002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45982.311115625002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45982.311115625002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45982.311115625002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45982.311115625002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45982.311115625002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45982.311115625002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45982.311115625002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45982.311115625002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45982.311115625002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45982.311115625002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45982.311115625002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45982.311115625002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45982.311115625002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45982.311115625002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45982.311115625002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45982.311115625002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45982.311115625002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45982.311115625002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45982.311115625002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45982.311115625002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45982.311115625002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45982.311115625002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45982.311115625002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45982.311115625002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45982.311115625002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45982.311115625002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45982.311115625002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45982.311115625002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45982.311115625002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45982.311115625002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45982.311115625002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45982.311115625002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45982.311115625002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45982.311115625002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45982.311115625002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45982.311115625002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45982.311115625002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45982.311115625002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45982.311115625002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45982.311115625002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45982.311115625002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45982.311115625002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45982.311115625002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45982.311115625002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45982.311115625002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45982.311115625002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45982.311115625002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45982.311115625002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45982.311115625002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45982.311115625002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45982.311115625002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45982.311115625002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45982.311115625002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45982.311115625002</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45982.311115625002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45982.311115625002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45982.311115625002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45982.311115625002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45982.311115625002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45982.311115625002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45982.311115625002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45982.311115625002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45982.311115625002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45982.311115625002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45982.311115625002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45982.311115625002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45982.311115625002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45982.311115625002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45982.311115625002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45982.311115625002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45982.311115625002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45982.311115625002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45982.311115625002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45982.311115625002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45982.311115625002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45982.311115625002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45982.311115625002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45982.311115625002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45982.311115625002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45982.311115625002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45982.311115625002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45982.311115625002</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
  <sheetViews>
    <sheetView workbookViewId="0">
      <selection activeCell="F4" sqref="F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34293</v>
      </c>
      <c r="E2" s="109" t="s">
        <v>39021</v>
      </c>
      <c r="F2" s="121">
        <v>45982.291180555556</v>
      </c>
      <c r="G2" s="104">
        <f t="shared" ref="G2" ca="1" si="0">IFERROR(NOW()-F2,"-")</f>
        <v>1.9935069445637055E-2</v>
      </c>
      <c r="H2" s="121">
        <v>45982.29109953704</v>
      </c>
      <c r="I2" s="119" t="str">
        <f>IFERROR(VLOOKUP(D2,DB!A:F,6,0),"")</f>
        <v>SCECO</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ref="G3:G36" ca="1" si="1">IFERROR(NOW()-F3,"-")</f>
        <v>45982.311115625002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1"/>
        <v>45982.311115625002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1"/>
        <v>45982.311115625002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45982.311115625002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45982.311115625002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45982.311115625002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45982.311115625002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45982.311115625002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45982.311115625002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45982.311115625002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45982.311115625002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45982.311115625002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45982.311115625002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45982.311115625002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45982.311115625002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45982.311115625002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45982.311115625002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45982.311115625002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45982.311115625002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45982.311115625002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45982.311115625002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45982.311115625002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45982.311115625002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45982.311115625002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45982.311115625002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45982.311115625002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45982.311115625002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45982.311115625002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45982.311115625002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45982.311115625002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45982.311115625002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45982.311115625002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45982.311115625002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45982.311115625002</v>
      </c>
      <c r="H36" s="121"/>
      <c r="I36" s="119" t="str">
        <f>IFERROR(VLOOKUP(D36,DB!A:F,6,0),"")</f>
        <v/>
      </c>
      <c r="J36" s="119" t="str">
        <f>IFERROR(VLOOKUP(D36,DB!A:G,7,0),"")</f>
        <v/>
      </c>
      <c r="K36" s="122"/>
      <c r="L36" s="123" t="str">
        <f>IFERROR(VLOOKUP(D36,DB!A:I,9,0),"")</f>
        <v/>
      </c>
    </row>
  </sheetData>
  <dataValidations count="2">
    <dataValidation allowBlank="1" showInputMessage="1" showErrorMessage="1" sqref="E1" xr:uid="{9E1BC488-8814-4F8A-8DBE-742B3278AB71}"/>
    <dataValidation type="list" allowBlank="1" showInputMessage="1" showErrorMessage="1" sqref="E2:E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2025-11-21T04:29:59Z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