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659" documentId="13_ncr:1_{F6CB121F-512D-4AA6-A0C1-0FB36C537598}" xr6:coauthVersionLast="47" xr6:coauthVersionMax="47" xr10:uidLastSave="{EF580531-2F04-48FF-A15E-1761FCB8A4AF}"/>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<sst xmlns="http://schemas.openxmlformats.org/spreadsheetml/2006/main" count="179031" uniqueCount="39109">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</sst>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292.48601342592883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11.991025000002992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45955.434439351855</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45955.434439351855</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45955.434439351855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45955.434439351855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45955.434439351855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45955.434439351855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45955.434439351855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45955.434439351855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45955.434439351855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45955.434439351855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45955.434439351855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45955.434439351855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45955.434439351855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45955.434439351855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45955.434439351855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45955.434439351855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45955.434439351855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45955.434439351855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45955.434439351855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45955.434439351855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45955.434439351855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45955.434439351855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45955.434439351855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45955.434439351855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45955.434439351855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45955.434439351855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45955.434439351855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45955.434439351855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45955.434439351855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45955.434439351855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45955.434439351855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45955.434439351855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45955.434439351855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45955.434439351855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45955.434439351855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45955.434439351855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45955.434439351855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45955.434439351855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45955.434439351855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45955.434439351855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45955.434439351855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45955.434439351855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45955.434439351855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45955.434439351855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45955.434439351855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45955.434439351855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45955.434439351855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45955.434439351855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45955.434439351855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45955.434439351855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45955.434439351855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45955.434439351855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45955.434439351855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45955.434439351855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45955.434439351855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45955.434439351855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45955.434439351855</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45955.434439351855</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130.4346013888935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10.938663888890005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45955.434439351855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45955.434439351855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45955.434439351855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45955.434439351855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45955.434439351855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45955.434439351855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45955.434439351855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45955.434439351855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45955.434439351855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45955.434439351855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45955.434439351855</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45955.434439351855</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45955.434439351855</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45955.434439351855</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45955.434439351855</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45955.434439351855</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45955.434439351855</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45955.434439351855</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45955.434439351855</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45955.434439351855</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45955.434439351855</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45955.434439351855</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45955.434439351855</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45955.434439351855</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45955.434439351855</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45955.434439351855</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45955.434439351855</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45955.434439351855</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45955.434439351855</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45955.434439351855</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45955.434439351855</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45955.434439351855</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45955.434439351855</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45955.434439351855</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45955.434439351855</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45955.434439351855</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45955.434439351855</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45955.434439351855</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45955.434439351855</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45955.434439351855</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45955.434439351855</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45955.434439351855</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45955.434439351855</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45955.434439351855</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45955.434439351855</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45955.434439351855</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45955.434439351855</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45955.434439351855</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45955.434439351855</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45955.434439351855</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45955.434439351855</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45955.434439351855</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45955.434439351855</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45955.434439351855</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45955.434439351855</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45955.434439351855</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45955.434439351855</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45955.434439351855</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45955.434439351855</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45955.434439351855</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45955.434439351855</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45955.434439351855</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45955.434439351855</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45955.434439351855</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45955.434439351855</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45955.434439351855</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45955.434439351855</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45955.434439351855</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45955.434439351855</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45955.434439351855</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45955.434439351855</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45955.434439351855</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45955.434439351855</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45955.434439351855</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45955.434439351855</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45955.434439351855</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45955.434439351855</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45955.434439351855</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45955.434439351855</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45955.434439351855</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45955.434439351855</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45955.434439351855</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45955.434439351855</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45955.434439351855</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45955.434439351855</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45955.434439351855</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45955.434439351855</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45955.434439351855</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45955.434439351855</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45955.434439351855</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45955.434439351855</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45955.434439351855</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45955.434439351855</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45955.434439351855</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45955.434439351855</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45955.434439351855</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45955.434439351855</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45955.434439351855</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45955.434439351855</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45955.434439351855</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45955.434439351855</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45955.434439351855</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45955.434439351855</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45955.434439351855</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45955.434439351855</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45955.434439351855</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45955.434439351855</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45955.434439351855</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45955.434439351855</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45955.434439351855</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45955.434439351855</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45955.434439351855</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45955.434439351855</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45955.434439351855</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45955.434439351855</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45955.434439351855</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45955.434439351855</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45955.434439351855</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45955.434439351855</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45955.434439351855</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45955.434439351855</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45955.434439351855</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45955.434439351855</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45955.434439351855</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45955.434439351855</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45955.434439351855</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45955.434439351855</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45955.434439351855</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45955.434439351855</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45955.434439351855</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45955.434439351855</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45955.434439351855</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45955.434439351855</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45955.434439351855</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45955.434439351855</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45955.434439351855</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45955.434439351855</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45955.434439351855</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45955.434439351855</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45955.434439351855</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45955.434439351855</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45955.434439351855</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45955.434439351855</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45955.434439351855</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45955.434439351855</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45955.434439351855</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45955.434439351855</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45955.434439351855</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45955.434439351855</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45955.434439351855</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45955.434439351855</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45955.434439351855</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45955.434439351855</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45955.434439351855</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45955.434439351855</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45955.434439351855</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45955.434439351855</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45955.434439351855</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45955.434439351855</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45955.434439351855</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45955.434439351855</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45955.434439351855</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45955.434439351855</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45955.434439351855</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45955.434439351855</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45955.434439351855</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45955.434439351855</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45955.434439351855</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45955.434439351855</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45955.434439351855</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45955.434439351855</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45955.434439351855</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45955.434439351855</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45955.434439351855</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45955.434439351855</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45955.434439351855</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45955.434439351855</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45955.434439351855</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45955.434439351855</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45955.434439351855</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45955.434439351855</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45955.434439351855</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45955.434439351855</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45955.434439351855</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45955.434439351855</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45955.434439351855</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45955.434439351855</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45955.434439351855</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45955.434439351855</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45955.434439351855</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45955.434439351855</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45955.434439351855</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45955.434439351855</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45955.434439351855</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45955.434439351855</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45955.434439351855</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45955.434439351855</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45955.434439351855</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45955.434439351855</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45955.434439351855</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45955.434439351855</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45955.434439351855</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45955.434439351855</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45955.434439351855</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45955.434439351855</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45955.434439351855</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45955.434439351855</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45955.434439351855</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45955.434439351855</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45955.434439351855</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45955.434439351855</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45955.434439351855</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45955.434439351855</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45955.434439351855</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45955.434439351855</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45955.434439351855</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45955.434439351855</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45955.434439351855</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45955.434439351855</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45955.434439351855</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45955.434439351855</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45955.434439351855</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45955.434439351855</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45955.434439351855</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45955.434439351855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45955.434439351855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45955.434439351855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45955.434439351855</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45955.434439351855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45955.434439351855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45955.434439351855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45955.434439351855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45955.434439351855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45955.434439351855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45955.434439351855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45955.434439351855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45955.434439351855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45955.434439351855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45955.434439351855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45955.434439351855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45955.434439351855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45955.434439351855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45955.434439351855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45955.434439351855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45955.434439351855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45955.434439351855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45955.434439351855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45955.434439351855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45955.434439351855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45955.434439351855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45955.434439351855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45955.434439351855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45955.434439351855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45955.434439351855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45955.434439351855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45955.434439351855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45955.434439351855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45955.434439351855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45955.434439351855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45955.434439351855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45955.434439351855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45955.434439351855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45955.434439351855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45955.434439351855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45955.434439351855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45955.434439351855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45955.434439351855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45955.434439351855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45955.434439351855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45955.434439351855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45955.434439351855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45955.434439351855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45955.434439351855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45955.434439351855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45955.434439351855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45955.434439351855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45955.434439351855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45955.434439351855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45955.434439351855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45955.434439351855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45955.434439351855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45955.434439351855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45955.434439351855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45955.434439351855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45955.434439351855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45955.434439351855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45955.434439351855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45955.434439351855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45955.434439351855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45955.434439351855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45955.434439351855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45955.434439351855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45955.434439351855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45955.434439351855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45955.434439351855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45955.434439351855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45955.434439351855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45955.434439351855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45955.434439351855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45955.434439351855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45955.434439351855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45955.434439351855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45955.434439351855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45955.434439351855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45955.434439351855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45955.434439351855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45955.434439351855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45955.434439351855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45955.434439351855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45955.434439351855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45955.434439351855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45955.434439351855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45955.434439351855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45955.434439351855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45955.434439351855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45955.434439351855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45955.434439351855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45955.434439351855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45955.434439351855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45955.434439351855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45955.434439351855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45955.434439351855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45955.434439351855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45955.434439351855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45955.434439351855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45955.434439351855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45955.434439351855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45955.434439351855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45955.434439351855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45955.434439351855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45955.434439351855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45955.434439351855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45955.434439351855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45955.434439351855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45955.434439351855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45955.434439351855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45955.434439351855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45955.434439351855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45955.434439351855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45955.434439351855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45955.434439351855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45955.434439351855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45955.434439351855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45955.434439351855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45955.434439351855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45955.434439351855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45955.434439351855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45955.434439351855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45955.434439351855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45955.434439351855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45955.434439351855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45955.434439351855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45955.434439351855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45955.434439351855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45955.434439351855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45955.434439351855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45955.434439351855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45955.434439351855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45955.434439351855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45955.434439351855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45955.434439351855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45955.434439351855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45955.434439351855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45955.434439351855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45955.434439351855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45955.434439351855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45955.434439351855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45955.434439351855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45955.434439351855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45955.434439351855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45955.434439351855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45955.434439351855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45955.434439351855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45955.434439351855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45955.434439351855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45955.434439351855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45955.434439351855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45955.434439351855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45955.434439351855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45955.434439351855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45955.434439351855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45955.434439351855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45955.434439351855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45955.434439351855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45955.434439351855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45955.434439351855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45955.434439351855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45955.434439351855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45955.434439351855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45955.434439351855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45955.434439351855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45955.434439351855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45955.434439351855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45955.434439351855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45955.434439351855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45955.434439351855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45955.434439351855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45955.434439351855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45955.434439351855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45955.434439351855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45955.434439351855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45955.434439351855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45955.434439351855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45955.434439351855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45955.434439351855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45955.434439351855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45955.434439351855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45955.434439351855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45955.434439351855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45955.434439351855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45955.434439351855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45955.434439351855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45955.434439351855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45955.434439351855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45955.434439351855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45955.434439351855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45955.434439351855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45955.434439351855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45955.434439351855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45955.434439351855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45955.434439351855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45955.434439351855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45955.434439351855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45955.434439351855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45955.434439351855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45955.434439351855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45955.434439351855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45955.434439351855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45955.434439351855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45955.434439351855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45955.434439351855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45955.434439351855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45955.434439351855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45955.434439351855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45955.434439351855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45955.434439351855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45955.434439351855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45955.434439351855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45955.434439351855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45955.434439351855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45955.434439351855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45955.434439351855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45955.434439351855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45955.434439351855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45955.434439351855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45955.434439351855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45955.434439351855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45955.434439351855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45955.434439351855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45955.434439351855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45955.434439351855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45955.434439351855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45955.434439351855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45955.434439351855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45955.434439351855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45955.434439351855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45955.434439351855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45955.434439351855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45955.434439351855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45955.434439351855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45955.434439351855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45955.434439351855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45955.434439351855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45955.434439351855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45955.434439351855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45955.434439351855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45955.434439351855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45955.434439351855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45955.434439351855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45955.434439351855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45955.434439351855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45955.434439351855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45955.434439351855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45955.434439351855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45955.434439351855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45955.434439351855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45955.434439351855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45955.434439351855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45955.434439351855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45955.434439351855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45955.434439351855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45955.434439351855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45955.434439351855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45955.434439351855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45955.434439351855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45955.434439351855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45955.434439351855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45955.434439351855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45955.434439351855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45955.434439351855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45955.434439351855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45955.434439351855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45955.434439351855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45955.434439351855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45955.434439351855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45955.434439351855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45955.434439351855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45955.434439351855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45955.434439351855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45955.434439351855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45955.434439351855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45955.434439351855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45955.434439351855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45955.434439351855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45955.434439351855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45955.434439351855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45955.434439351855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45955.434439351855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45955.434439351855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45955.434439351855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45955.434439351855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45955.434439351855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45955.434439351855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45955.434439351855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45955.434439351855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45955.434439351855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45955.434439351855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45955.434439351855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45955.434439351855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45955.434439351855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45955.434439351855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45955.434439351855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45955.434439351855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45955.434439351855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45955.434439351855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45955.434439351855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45955.434439351855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45955.434439351855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45955.434439351855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45955.434439351855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45955.434439351855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45955.434439351855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45955.434439351855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45955.434439351855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45955.434439351855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45955.434439351855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45955.434439351855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45955.434439351855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45955.434439351855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45955.434439351855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45955.434439351855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45955.434439351855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45955.434439351855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45955.434439351855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45955.434439351855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45955.434439351855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45955.434439351855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45955.434439351855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45955.434439351855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45955.434439351855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45955.434439351855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45955.434439351855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45955.434439351855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45955.434439351855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45955.434439351855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45955.434439351855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45955.434439351855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45955.434439351855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45955.434439351855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45955.434439351855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45955.434439351855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45955.434439351855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45955.434439351855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45955.434439351855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45955.434439351855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45955.434439351855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45955.434439351855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45955.434439351855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45955.434439351855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45955.434439351855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45955.434439351855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45955.434439351855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45955.434439351855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45955.434439351855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45955.434439351855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45955.434439351855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45955.434439351855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45955.434439351855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45955.434439351855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45955.434439351855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45955.434439351855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45955.434439351855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45955.434439351855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45955.434439351855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45955.434439351855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45955.434439351855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45955.434439351855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45955.434439351855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45955.434439351855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45955.434439351855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45955.434439351855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45955.434439351855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45955.434439351855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45955.434439351855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45955.434439351855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45955.434439351855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45955.434439351855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45955.434439351855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45955.434439351855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45955.434439351855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45955.434439351855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45955.434439351855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45955.434439351855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45955.434439351855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45955.434439351855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45955.434439351855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45955.434439351855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45955.434439351855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45955.434439351855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45955.434439351855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45955.434439351855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45955.434439351855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45955.434439351855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45955.434439351855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45955.434439351855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45955.434439351855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45955.434439351855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45955.434439351855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45955.434439351855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45955.434439351855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45955.434439351855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45955.434439351855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45955.434439351855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45955.434439351855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45955.434439351855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45955.434439351855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45955.434439351855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45955.434439351855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45955.434439351855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45955.434439351855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45955.434439351855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45955.434439351855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45955.434439351855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45955.434439351855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45955.434439351855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45955.434439351855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45955.434439351855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45955.434439351855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45955.434439351855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45955.434439351855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45955.434439351855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45955.434439351855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45955.434439351855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45955.434439351855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45955.434439351855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45955.434439351855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45955.434439351855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45955.434439351855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45955.434439351855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45955.434439351855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45955.434439351855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45955.434439351855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45955.434439351855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45955.434439351855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45955.434439351855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45955.434439351855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45955.434439351855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45955.434439351855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45955.434439351855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45955.434439351855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45955.434439351855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45955.434439351855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45955.434439351855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45955.434439351855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45955.434439351855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45955.434439351855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45955.434439351855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45955.434439351855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45955.434439351855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45955.434439351855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45955.434439351855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45955.434439351855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45955.434439351855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45955.434439351855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45955.434439351855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45955.434439351855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45955.434439351855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45955.434439351855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45955.434439351855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45955.434439351855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45955.434439351855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45955.434439351855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45955.434439351855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45955.434439351855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45955.434439351855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45955.434439351855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45955.434439351855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45955.434439351855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45955.434439351855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45955.434439351855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45955.434439351855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45955.434439351855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45955.434439351855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45955.434439351855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45955.434439351855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45955.434439351855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45955.434439351855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45955.434439351855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45955.434439351855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45955.434439351855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45955.434439351855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45955.434439351855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45955.434439351855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45955.434439351855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45955.434439351855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45955.434439351855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45955.434439351855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45955.434439351855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45955.434439351855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45955.434439351855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45955.434439351855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45955.434439351855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45955.434439351855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45955.434439351855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45955.434439351855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45955.434439351855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45955.434439351855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45955.434439351855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45955.434439351855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45955.434439351855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45955.434439351855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45955.434439351855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45955.434439351855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45955.434439351855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45955.434439351855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45955.434439351855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45955.434439351855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45955.434439351855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45955.434439351855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45955.434439351855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45955.434439351855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45955.434439351855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45955.434439351855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45955.434439351855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45955.434439351855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45955.434439351855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45955.434439351855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45955.434439351855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45955.434439351855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45955.434439351855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45955.434439351855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45955.434439351855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45955.434439351855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45955.434439351855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45955.434439351855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45955.434439351855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45955.434439351855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45955.434439351855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45955.434439351855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45955.434439351855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45955.434439351855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45955.434439351855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45955.434439351855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45955.434439351855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45955.434439351855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45955.434439351855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45955.434439351855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45955.434439351855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45955.434439351855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45955.434439351855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45955.434439351855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45955.434439351855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45955.434439351855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45955.434439351855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45955.434439351855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45955.434439351855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45955.434439351855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45955.434439351855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45955.434439351855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45955.434439351855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45955.434439351855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45955.434439351855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45955.434439351855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45955.434439351855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45955.434439351855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45955.434439351855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45955.434439351855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45955.434439351855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45955.434439351855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45955.434439351855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45955.434439351855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45955.434439351855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45955.434439351855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45955.434439351855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45955.434439351855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45955.434439351855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45955.434439351855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45955.434439351855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45955.434439351855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45955.434439351855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45955.434439351855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45955.434439351855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45955.434439351855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45955.434439351855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45955.434439351855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45955.434439351855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45955.434439351855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45955.434439351855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45955.434439351855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45955.434439351855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45955.434439351855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45955.434439351855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45955.434439351855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45955.434439351855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45955.434439351855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45955.434439351855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45955.434439351855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45955.434439351855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45955.434439351855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45955.434439351855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45955.434439351855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45955.434439351855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45955.434439351855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45955.434439351855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45955.434439351855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45955.434439351855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45955.434439351855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45955.434439351855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45955.434439351855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45955.434439351855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45955.434439351855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45955.434439351855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45955.434439351855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45955.434439351855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45955.434439351855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45955.434439351855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45955.434439351855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45955.434439351855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45955.434439351855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45955.434439351855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45955.434439351855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45955.434439351855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45955.434439351855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45955.434439351855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45955.434439351855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45955.434439351855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45955.434439351855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45955.434439351855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45955.434439351855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45955.434439351855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45955.434439351855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45955.434439351855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45955.434439351855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45955.434439351855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45955.434439351855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45955.434439351855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45955.434439351855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45955.434439351855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45955.434439351855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45955.434439351855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45955.434439351855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45955.434439351855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45955.434439351855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45955.434439351855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45955.434439351855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45955.434439351855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45955.434439351855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45955.434439351855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45955.434439351855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45955.434439351855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45955.434439351855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45955.434439351855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45955.434439351855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45955.434439351855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45955.434439351855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45955.434439351855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45955.434439351855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45955.434439351855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45955.434439351855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45955.434439351855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45955.434439351855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45955.434439351855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45955.434439351855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45955.434439351855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45955.434439351855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45955.434439351855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45955.434439351855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45955.434439351855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45955.434439351855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45955.434439351855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45955.434439351855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45955.434439351855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45955.434439351855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45955.434439351855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45955.434439351855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45955.434439351855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45955.434439351855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45955.434439351855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45955.434439351855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45955.434439351855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45955.434439351855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45955.434439351855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45955.434439351855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45955.434439351855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45955.434439351855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45955.434439351855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45955.434439351855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45955.434439351855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45955.434439351855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45955.434439351855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45955.434439351855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45955.434439351855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45955.434439351855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45955.434439351855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45955.434439351855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45955.434439351855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45955.434439351855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45955.434439351855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45955.434439351855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45955.434439351855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45955.434439351855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45955.434439351855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45955.434439351855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45955.434439351855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45955.434439351855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45955.434439351855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45955.434439351855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45955.434439351855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45955.434439351855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45955.434439351855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45955.434439351855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45955.434439351855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45955.434439351855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45955.434439351855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45955.434439351855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45955.434439351855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45955.434439351855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45955.434439351855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45955.434439351855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45955.434439351855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45955.434439351855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45955.434439351855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45955.434439351855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45955.434439351855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45955.434439351855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45955.434439351855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45955.434439351855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45955.434439351855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45955.434439351855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45955.434439351855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45955.434439351855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45955.434439351855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45955.434439351855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45955.434439351855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45955.434439351855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45955.434439351855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45955.434439351855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45955.434439351855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45955.434439351855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45955.434439351855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45955.434439351855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45955.434439351855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45955.434439351855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45955.434439351855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45955.434439351855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45955.434439351855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45955.434439351855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45955.434439351855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45955.434439351855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45955.434439351855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45955.434439351855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45955.434439351855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45955.434439351855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45955.434439351855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45955.434439351855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45955.434439351855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45955.434439351855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45955.434439351855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45955.434439351855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45955.434439351855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45955.434439351855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45955.434439351855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45955.434439351855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45955.434439351855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45955.434439351855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45955.434439351855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45955.434439351855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45955.434439351855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45955.434439351855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45955.434439351855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45955.434439351855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45955.434439351855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45955.434439351855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45955.434439351855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45955.434439351855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45955.434439351855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45955.434439351855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45955.434439351855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45955.434439351855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45955.434439351855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45955.434439351855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45955.434439351855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45955.434439351855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45955.434439351855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45955.434439351855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45955.434439351855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45955.434439351855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45955.434439351855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45955.434439351855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45955.434439351855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45955.434439351855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45955.434439351855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45955.434439351855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45955.434439351855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45955.434439351855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45955.434439351855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45955.434439351855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45955.434439351855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45955.434439351855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45955.434439351855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45955.434439351855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45955.434439351855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45955.434439351855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45955.434439351855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45955.434439351855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45955.434439351855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45955.434439351855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45955.434439351855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45955.434439351855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45955.434439351855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45955.434439351855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45955.434439351855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45955.434439351855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45955.434439351855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45955.434439351855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45955.434439351855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45955.434439351855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45955.434439351855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45955.434439351855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45955.434439351855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45955.434439351855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45955.434439351855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45955.434439351855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45955.434439351855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45955.434439351855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45955.434439351855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45955.434439351855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45955.434439351855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45955.434439351855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45955.434439351855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45955.434439351855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45955.434439351855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45955.434439351855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45955.434439351855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45955.434439351855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45955.434439351855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45955.434439351855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45955.434439351855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45955.434439351855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45955.434439351855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45955.434439351855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45955.434439351855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45955.434439351855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45955.434439351855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45955.434439351855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45955.434439351855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45955.434439351855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45955.434439351855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45955.434439351855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45955.434439351855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45955.434439351855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45955.434439351855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45955.434439351855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45955.434439351855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45955.434439351855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45955.434439351855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45955.434439351855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45955.434439351855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45955.434439351855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45955.434439351855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45955.434439351855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45955.434439351855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45955.434439351855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45955.434439351855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45955.434439351855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45955.434439351855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45955.434439351855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45955.434439351855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45955.434439351855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45955.434439351855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45955.434439351855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45955.434439351855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45955.434439351855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45955.434439351855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45955.434439351855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45955.434439351855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45955.434439351855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45955.434439351855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45955.434439351855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45955.434439351855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45955.434439351855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45955.434439351855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45955.434439351855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45955.434439351855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45955.434439351855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45955.434439351855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45955.434439351855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45955.434439351855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45955.434439351855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45955.434439351855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45955.434439351855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45955.434439351855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45955.434439351855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45955.434439351855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45955.434439351855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45955.434439351855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45955.434439351855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45955.434439351855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45955.434439351855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45955.434439351855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45955.434439351855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45955.434439351855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45955.434439351855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45955.434439351855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45955.434439351855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45955.434439351855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45955.434439351855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45955.434439351855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45955.434439351855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45955.434439351855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45955.434439351855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45955.434439351855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45955.434439351855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45955.434439351855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45955.434439351855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45955.434439351855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45955.434439351855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45955.434439351855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45955.434439351855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45955.434439351855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45955.434439351855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45955.434439351855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45955.434439351855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45955.434439351855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45955.434439351855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45955.434439351855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45955.434439351855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45955.434439351855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45955.434439351855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45955.434439351855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45955.434439351855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45955.434439351855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45955.434439351855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45955.434439351855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45955.434439351855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45955.434439351855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45955.434439351855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45955.434439351855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45955.434439351855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45955.434439351855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45955.434439351855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45955.434439351855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45955.434439351855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45955.434439351855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45955.434439351855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45955.434439351855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45955.434439351855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45955.434439351855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45955.434439351855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45955.434439351855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45955.434439351855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45955.434439351855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45955.434439351855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45955.434439351855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45955.434439351855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45955.434439351855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45955.434439351855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45955.434439351855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45955.434439351855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45955.434439351855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45955.434439351855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45955.434439351855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45955.434439351855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45955.434439351855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45955.434439351855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45955.434439351855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45955.434439351855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45955.434439351855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45955.434439351855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45955.434439351855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45955.434439351855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45955.434439351855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45955.434439351855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45955.434439351855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45955.434439351855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45955.434439351855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45955.434439351855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45955.434439351855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45955.434439351855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45955.434439351855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45955.434439351855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45955.434439351855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45955.434439351855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45955.434439351855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45955.434439351855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45955.434439351855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45955.434439351855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45955.434439351855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45955.434439351855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45955.434439351855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45955.434439351855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45955.434439351855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45955.434439351855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45955.434439351855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45955.434439351855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45955.434439351855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45955.434439351855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45955.434439351855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45955.434439351855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45955.434439351855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45955.434439351855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45955.434439351855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45955.434439351855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45955.434439351855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45955.434439351855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45955.434439351855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45955.434439351855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45955.434439351855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45955.434439351855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45955.434439351855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45955.434439351855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45955.434439351855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45955.434439351855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45955.434439351855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45955.434439351855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45955.434439351855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45955.434439351855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45955.434439351855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45955.434439351855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45955.434439351855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45955.434439351855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45955.434439351855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45955.434439351855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45955.434439351855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45955.434439351855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45955.434439351855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45955.434439351855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45955.434439467594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45955.434439467594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45955.434439467594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45955.434439467594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45955.434439467594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45955.434439467594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45955.434439467594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45955.434439467594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45955.434439467594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45955.434439467594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45955.434439467594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45955.434439467594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45955.434439467594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45955.434439467594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45955.434439467594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45955.434439467594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45955.434439467594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45955.434439467594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45955.434439467594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45955.434439467594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45955.434439467594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45955.434439467594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45955.434439467594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45955.434439467594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45955.434439467594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45955.434439467594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45955.434439467594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45955.434439467594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45955.434439467594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45955.434439467594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45955.434439467594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45955.434439467594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45955.434439467594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45955.434439467594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45955.434439467594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45955.434439467594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45955.434439467594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45955.434439467594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45955.434439467594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45955.434439467594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45955.434439467594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45955.434439467594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45955.434439467594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45955.434439467594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45955.434439467594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45955.434439467594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45955.434439467594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45955.434439467594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45955.434439467594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45955.434439467594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45955.434439467594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45955.434439467594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45955.434439467594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45955.434439467594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45955.434439467594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45955.434439467594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45955.434439467594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45955.434439467594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45955.434439467594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45955.434439467594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45955.434439467594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45955.434439467594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45955.434439467594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45955.434439467594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45955.434439467594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45955.434439467594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45955.434439467594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45955.434439467594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45955.434439467594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45955.434439467594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45955.434439467594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45955.434439467594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45955.434439467594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45955.434439467594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45955.434439467594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45955.434439467594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45955.434439467594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45955.434439467594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45955.434439467594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45955.434439467594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45955.434439467594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45955.434439467594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45955.434439467594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45955.434439467594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45955.434439467594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45955.434439467594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45955.434439467594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45955.434439467594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45955.434439467594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45955.434439467594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45955.434439467594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45955.434439467594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45955.434439467594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45955.434439467594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45955.434439467594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45955.434439467594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45955.434439467594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45955.434439467594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45955.434439467594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45955.434439467594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45955.434439467594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45955.434439467594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45955.434439467594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45955.434439467594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45955.434439467594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45955.434439467594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45955.434439467594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45955.434439467594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tabSelected="1" workbookViewId="0">
      <selection activeCell="K15" sqref="K1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251.95372175925877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1.7997171296301531</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0.11291157407686114</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9.6939351853507105E-2</v>
      </c>
      <c r="H5" s="124">
        <v>45955.332187499997</v>
      </c>
      <c r="I5" s="120" t="str">
        <f>IFERROR(VLOOKUP(D5,DB!A:F,6,0),"")</f>
        <v>SCECO</v>
      </c>
      <c r="J5" s="120" t="str">
        <f>IFERROR(VLOOKUP(D5,DB!A:G,7,0),"")</f>
        <v>Dead</v>
      </c>
      <c r="K5" s="126" t="s">
        <v>39095</v>
      </c>
      <c r="L5" s="122" t="str">
        <f>IFERROR(VLOOKUP(D5,DB!A:I,9,0),"")</f>
        <v>Latis</v>
      </c>
    </row>
    <row r="6" spans="1:16" ht="15" customHeight="1">
      <c r="A6" s="120" t="s">
        <v>39096</v>
      </c>
      <c r="B6" s="120" t="str">
        <f>IFERROR(VLOOKUP(D6,DB!A:K,11,0),"")</f>
        <v>R4</v>
      </c>
      <c r="C6" s="121">
        <v>7</v>
      </c>
      <c r="D6" s="122" t="s">
        <v>25306</v>
      </c>
      <c r="E6" s="99" t="s">
        <v>38998</v>
      </c>
      <c r="F6" s="124">
        <v>45955.378472222219</v>
      </c>
      <c r="G6" s="125">
        <f ca="1">IFERROR(NOW()-F6,"")</f>
        <v>5.5967129635973834E-2</v>
      </c>
      <c r="H6" s="124">
        <v>45955.416759259257</v>
      </c>
      <c r="I6" s="120" t="str">
        <f>IFERROR(VLOOKUP(D6,DB!A:F,6,0),"")</f>
        <v>SCECO</v>
      </c>
      <c r="J6" s="120" t="str">
        <f>IFERROR(VLOOKUP(D6,DB!A:G,7,0),"")</f>
        <v>Dead</v>
      </c>
      <c r="K6" s="126" t="s">
        <v>39097</v>
      </c>
      <c r="L6" s="122" t="str">
        <f>IFERROR(VLOOKUP(D6,DB!A:I,9,0),"")</f>
        <v>Latis</v>
      </c>
    </row>
    <row r="7" spans="1:16" ht="15" customHeight="1">
      <c r="A7" s="120"/>
      <c r="B7" s="120" t="str">
        <f>IFERROR(VLOOKUP(D7,DB!A:K,11,0),"")</f>
        <v/>
      </c>
      <c r="C7" s="121"/>
      <c r="D7" s="122"/>
      <c r="E7" s="99"/>
      <c r="F7" s="124"/>
      <c r="G7" s="125">
        <f ca="1">IFERROR(NOW()-F7,"")</f>
        <v>45955.434439351855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45955.434439351855</v>
      </c>
      <c r="H8" s="124"/>
      <c r="I8" s="120" t="str">
        <f>IFERROR(VLOOKUP(D8,DB!A:F,6,0),"")</f>
        <v/>
      </c>
      <c r="J8" s="120" t="str">
        <f>IFERROR(VLOOKUP(D8,DB!A:G,7,0),"")</f>
        <v/>
      </c>
      <c r="K8" s="126"/>
      <c r="L8" s="122" t="str">
        <f>IFERROR(VLOOKUP(D8,DB!A:I,9,0),"")</f>
        <v/>
      </c>
    </row>
    <row r="9" spans="1:16" ht="15" customHeight="1">
      <c r="A9" s="120"/>
      <c r="B9" s="120" t="str">
        <f>IFERROR(VLOOKUP(D9,DB!A:K,11,0),"")</f>
        <v>R4</v>
      </c>
      <c r="C9" s="121"/>
      <c r="D9" s="122" t="s">
        <v>36884</v>
      </c>
      <c r="E9" s="99"/>
      <c r="F9" s="124"/>
      <c r="G9" s="125">
        <f ca="1">IFERROR(NOW()-F9,"")</f>
        <v>45955.434439351855</v>
      </c>
      <c r="H9" s="124"/>
      <c r="I9" s="120" t="str">
        <f>IFERROR(VLOOKUP(D9,DB!A:F,6,0),"")</f>
        <v>SCECO</v>
      </c>
      <c r="J9" s="120" t="str">
        <f>IFERROR(VLOOKUP(D9,DB!A:G,7,0),"")</f>
        <v>Dead</v>
      </c>
      <c r="K9" s="126"/>
      <c r="L9" s="122" t="str">
        <f>IFERROR(VLOOKUP(D9,DB!A:I,9,0),"")</f>
        <v>Latis</v>
      </c>
    </row>
    <row r="10" spans="1:16" ht="15" customHeight="1">
      <c r="A10" s="120"/>
      <c r="B10" s="120" t="str">
        <f>IFERROR(VLOOKUP(D10,DB!A:K,11,0),"")</f>
        <v/>
      </c>
      <c r="C10" s="121"/>
      <c r="D10" s="122"/>
      <c r="E10" s="99"/>
      <c r="F10" s="124"/>
      <c r="G10" s="125">
        <f ca="1">IFERROR(NOW()-F10,"")</f>
        <v>45955.434439351855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45955.434439351855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45955.434439351855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45955.434439351855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45955.434439351855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45955.434439351855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45955.434439351855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45955.434439351855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45955.434439351855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45955.434439351855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45955.434439351855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45955.434439351855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45955.434439351855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45955.434439351855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45955.434439351855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45955.434439351855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45955.434439351855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45955.434439351855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45955.434439351855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45955.434439351855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45955.434439351855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45955.434439351855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45955.434439351855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45955.434439351855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45955.434439351855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45955.434439351855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45955.434439351855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45955.434439351855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45955.434439351855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45955.434439351855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45955.434439351855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45955.434439351855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45955.434439351855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45955.434439351855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45955.434439351855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45955.434439351855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45955.434439351855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45955.434439351855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45955.434439351855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45955.434439351855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45955.434439351855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45955.434439351855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45955.434439351855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45955.434439351855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45955.434439351855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45955.434439351855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45955.434439351855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45955.434439351855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45955.434439351855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45955.434439351855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45955.434439351855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45955.434439351855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45955.434439351855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45955.434439351855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45955.434439351855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45955.434439351855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45955.434439351855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45955.434439351855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45955.434439351855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45955.434439351855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45955.434439351855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45955.434439351855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45955.434439351855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45955.434439351855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45955.434439351855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45955.434439351855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45955.434439351855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45955.434439351855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45955.434439351855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45955.434439351855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45955.434439351855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45955.434439351855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45955.434439351855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45955.434439351855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45955.434439351855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45955.434439351855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45955.434439351855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45955.434439351855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45955.434439351855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45955.434439351855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45955.434439351855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45955.434439351855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45955.434439351855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45955.434439351855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45955.434439351855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45955.434439351855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45955.434439351855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45955.434439351855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45955.434439351855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45955.434439351855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45955.434439351855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45955.434439351855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45955.434439351855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45955.434439351855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45955.434439351855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45955.434439351855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45955.434439351855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45955.434439351855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45955.434439351855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45955.434439351855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45955.434439351855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45955.434439351855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45955.434439351855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45955.434439351855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45955.434439351855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45955.434439351855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45955.434439351855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45955.434439351855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45955.434439351855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45955.434439351855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45955.434439351855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45955.434439351855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45955.434439351855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45955.434439351855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45955.434439351855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45955.434439351855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45955.434439351855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45955.434439351855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45955.434439351855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45955.434439351855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45955.434439351855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45955.434439351855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45955.434439351855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45955.434439351855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45955.434439351855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45955.434439351855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45955.434439351855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45955.434439351855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45955.434439351855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45955.434439351855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45955.434439351855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45955.434439351855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45955.434439351855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45955.434439351855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45955.434439351855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45955.434439351855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45955.434439351855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45955.434439351855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45955.434439351855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45955.434439351855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45955.434439351855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45955.434439351855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45955.434439351855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45955.434439351855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45955.434439351855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45955.434439351855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45955.434439351855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45955.434439351855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45955.434439351855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45955.434439351855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45955.434439351855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45955.434439351855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45955.434439351855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45955.434439351855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45955.434439351855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45955.434439351855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45955.434439351855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45955.434439351855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45955.434439351855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45955.434439351855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45955.434439351855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45955.434439351855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45955.434439351855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45955.434439351855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45955.434439351855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45955.434439351855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45955.434439351855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45955.434439351855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45955.434439351855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45955.434439351855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45955.434439351855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45955.434439351855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45955.434439351855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45955.434439351855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45955.434439351855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45955.434439351855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45955.434439351855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45955.434439351855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45955.434439351855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45955.434439351855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45955.434439351855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45955.434439351855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45955.434439351855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45955.434439351855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45955.434439351855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45955.434439351855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45955.434439351855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45955.434439351855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45955.434439351855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45955.434439351855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45955.434439351855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45955.434439351855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45955.434439351855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45955.434439351855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45955.434439351855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45955.434439351855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45955.434439351855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45955.434439351855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45955.434439351855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45955.434439351855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45955.434439351855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45955.434439351855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45955.434439351855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45955.434439351855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45955.434439351855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45955.434439351855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45955.434439351855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45955.434439351855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45955.434439351855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45955.434439351855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45955.434439351855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45955.434439351855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45955.434439351855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45955.434439351855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45955.434439351855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45955.434439351855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45955.434439351855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45955.434439351855</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45955.434439351855</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63.602379166666651</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29.245562037038326</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6.7733282407425577</v>
      </c>
      <c r="H4" s="154">
        <v>45948.661111111112</v>
      </c>
      <c r="I4" s="153" t="str">
        <f>IFERROR(VLOOKUP(D4,DB!A:F,6,0),"")</f>
        <v>SCECO</v>
      </c>
      <c r="J4" s="153" t="str">
        <f>IFERROR(VLOOKUP(D4,DB!A:G,7,0),"")</f>
        <v>Dead</v>
      </c>
      <c r="K4" s="153" t="s">
        <v>39103</v>
      </c>
      <c r="L4" s="153" t="str">
        <f>IFERROR(VLOOKUP(D4,DB!A:I,9,0),"")</f>
        <v>Latis</v>
      </c>
    </row>
    <row r="5" spans="1:13" ht="15">
      <c r="A5" s="153"/>
      <c r="B5" s="153" t="str">
        <f>IFERROR(VLOOKUP(D5,DB!A:K,11,0),"")</f>
        <v/>
      </c>
      <c r="C5" s="153"/>
      <c r="D5" s="153"/>
      <c r="E5" s="153"/>
      <c r="F5" s="154"/>
      <c r="G5" s="155">
        <f ca="1">IFERROR(NOW()-F5,"")</f>
        <v>45955.434439351855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45955.434439351855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45955.434439351855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45955.434439351855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45955.434439351855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45955.434439351855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45955.434439351855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45955.434439351855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45955.434439351855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45955.434439351855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45955.434439351855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45955.434439351855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45955.434439351855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45955.434439351855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45955.434439351855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45955.434439351855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45955.434439351855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45955.434439351855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45955.434439351855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45955.434439351855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45955.434439351855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45955.434439351855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45955.434439351855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45955.434439351855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45955.434439351855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45955.434439351855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45955.434439351855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45955.434439351855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45955.434439351855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45955.434439351855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45955.434439351855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45955.434439351855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45955.434439351855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45955.434439351855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45955.434439351855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45955.434439351855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45955.434439351855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45955.434439351855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45955.434439351855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45955.434439351855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45955.434439351855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45955.434439351855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45955.434439351855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45955.434439351855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45955.434439351855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45955.434439351855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45955.434439351855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45955.434439351855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45955.434439351855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45955.434439351855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45955.434439351855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45955.434439351855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45955.434439351855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45955.434439351855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45955.434439351855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45955.434439351855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45955.434439351855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45955.434439351855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45955.434439351855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45955.434439351855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45955.434439351855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45955.434439351855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45955.434439351855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45955.434439351855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45955.434439351855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45955.434439351855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45955.434439351855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45955.434439351855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45955.434439351855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45955.434439351855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45955.434439351855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45955.434439351855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45955.434439351855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45955.434439351855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45955.434439351855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45955.434439351855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45955.434439351855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45955.434439351855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45955.434439351855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45955.434439351855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45955.434439351855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45955.434439351855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45955.434439351855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45955.434439351855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45955.434439351855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45955.434439351855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45955.434439351855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45955.434439351855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45955.434439351855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45955.434439351855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45955.434439351855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45955.434439351855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45955.434439351855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45955.434439351855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45955.434439351855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45955.434439351855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45955.434439351855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45955.434439351855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45955.434439351855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45955.434439351855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45955.434439351855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45955.434439351855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45955.434439351855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45955.434439351855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45955.434439351855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45955.434439351855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45955.434439351855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45955.434439351855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45955.434439351855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45955.434439351855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45955.434439351855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45955.434439351855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45955.434439351855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45955.434439351855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45955.434439351855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45955.434439351855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45955.434439351855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45955.434439351855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45955.434439351855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45955.434439351855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45955.434439351855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45955.434439351855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45955.434439351855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45955.434439351855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45955.434439351855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45955.434439351855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45955.434439351855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45955.434439351855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45955.434439351855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45955.434439351855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45955.434439351855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45955.434439351855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45955.434439351855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45955.434439351855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45955.434439351855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45955.434439351855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45955.434439351855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45955.434439351855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45955.434439351855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45955.434439351855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45955.434439351855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45955.434439351855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45955.434439351855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45955.434439351855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45955.434439351855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45955.434439351855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45955.434439351855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45955.434439351855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45955.434439351855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45955.434439351855</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45955.434439351855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45955.434439351855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45955.434439351855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45955.434439351855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45955.434439351855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45955.434439351855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45955.434439351855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45955.434439351855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45955.434439351855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45955.434439351855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45955.434439351855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45955.434439351855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45955.434439351855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45955.434439351855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45955.434439351855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45955.434439351855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45955.434439351855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45955.434439351855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45955.434439351855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45955.434439351855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45955.434439351855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45955.434439351855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45955.434439351855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45955.434439351855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45955.434439351855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45955.434439351855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45955.434439351855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45955.434439351855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45955.434439351855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45955.434439351855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45955.434439351855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45955.434439351855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45955.434439351855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45955.434439351855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45955.434439351855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45955.434439351855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45955.434439351855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45955.434439351855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45955.434439351855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45955.434439351855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45955.434439351855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45955.434439351855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45955.434439351855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45955.434439351855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45955.434439351855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45955.434439351855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45955.434439351855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45955.434439351855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45955.434439351855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45955.434439351855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45955.434439351855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45955.434439351855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45955.434439351855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45955.434439351855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45955.434439351855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45955.434439351855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45955.434439351855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45955.434439351855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45955.434439351855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45955.434439351855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45955.434439351855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45955.434439351855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45955.434439351855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45955.434439351855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45955.434439351855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45955.434439351855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45955.434439351855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45955.434439351855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45955.434439351855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45955.434439351855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45955.434439351855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45955.434439351855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45955.434439351855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45955.434439351855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45955.434439351855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45955.434439351855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45955.434439351855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45955.434439351855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45955.434439351855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45955.434439351855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45955.434439351855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45955.434439351855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45955.434439351855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45955.434439351855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45955.434439351855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45955.434439351855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45955.434439351855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45955.434439351855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45955.434439351855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45955.434439351855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45955.434439351855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45955.434439351855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45955.434439351855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45955.434439351855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45955.434439351855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45955.434439351855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45955.434439351855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45955.434439351855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45955.434439351855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45955.434439351855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45955.434439351855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45955.434439351855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45955.434439351855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45955.434439351855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45955.434439351855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45955.434439351855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45955.434439351855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45955.434439351855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45955.434439351855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45955.434439351855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45955.434439351855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45955.434439351855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45955.434439351855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45955.434439351855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45955.434439351855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45955.434439351855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45955.434439351855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45955.434439351855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45955.434439351855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45955.434439351855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45955.434439351855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45955.434439351855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45955.434439351855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45955.434439351855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45955.434439351855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45955.434439351855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45955.434439351855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45955.434439351855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45955.434439351855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45955.434439351855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45955.434439351855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45955.434439351855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45955.434439351855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45955.434439351855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45955.434439351855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45955.434439351855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45955.434439351855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45955.434439351855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45955.434439351855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45955.434439351855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45955.434439351855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45955.434439351855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45955.434439351855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45955.434439351855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45955.434439351855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45955.434439351855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45955.434439351855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45955.434439351855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45955.434439351855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45955.434439351855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45955.434439351855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45955.434439351855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45955.434439351855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45955.434439351855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45955.434439351855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45955.434439351855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45955.434439351855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45955.434439351855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45955.434439351855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45955.434439351855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45955.434439351855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45955.434439351855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45955.434439351855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45955.434439351855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45955.434439351855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45955.434439351855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45955.434439351855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45955.434439351855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45955.434439351855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45955.434439351855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45955.434439351855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45955.434439351855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45955.434439351855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45955.434439351855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45955.434439351855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45955.434439351855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45955.434439351855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45955.434439351855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45955.434439351855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45955.434439351855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45955.434439351855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45955.434439351855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45955.434439351855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45955.434439351855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45955.434439351855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45955.434439351855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45955.434439351855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45955.434439351855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45955.434439351855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45955.434439351855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45955.434439351855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45955.434439351855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45955.434439351855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45955.434439351855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45955.434439351855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45955.434439351855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45955.434439351855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45955.434439351855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45955.434439351855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45955.434439351855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45955.434439351855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45955.434439351855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45955.434439351855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45955.434439351855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45955.434439351855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45955.434439351855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45955.434439351855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45955.434439351855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45955.434439351855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45955.434439351855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45955.434439351855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45955.434439351855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45955.434439351855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45955.434439351855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45955.434439351855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45955.434439351855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45955.434439351855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45955.434439351855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45955.434439351855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45955.434439351855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45955.434439351855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45955.434439351855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45955.434439351855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45955.434439351855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45955.434439351855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45955.434439351855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45955.434439351855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45955.434439351855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45955.434439351855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45955.434439351855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45955.434439351855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45955.434439351855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45955.434439351855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45955.434439351855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45955.434439351855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45955.434439351855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45955.434439351855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45955.434439351855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45955.434439351855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45955.434439351855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45955.434439351855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45955.434439351855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45955.434439351855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45955.434439351855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45955.434439351855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45955.434439351855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45955.434439351855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45955.434439351855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45955.434439351855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45955.434439351855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45955.434439351855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45955.434439351855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45955.434439351855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45955.434439351855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45955.434439351855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45955.434439351855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45955.434439351855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45955.434439351855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45955.434439351855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45955.434439351855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45955.434439351855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45955.434439351855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45955.434439351855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45955.434439351855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45955.434439351855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45955.434439351855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45955.434439351855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45955.434439351855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45955.434439351855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45955.434439351855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45955.434439351855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45955.434439351855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45955.434439351855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45955.434439351855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45955.434439351855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45955.434439351855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45955.434439351855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45955.434439351855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45955.434439351855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45955.434439351855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45955.434439351855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45955.434439351855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45955.434439351855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45955.434439351855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45955.434439351855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45955.434439351855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45955.434439351855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45955.434439351855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45955.434439351855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45955.434439351855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45955.434439351855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45955.434439351855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45955.434439351855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45955.434439351855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45955.434439351855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45955.434439351855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45955.434439351855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45955.434439351855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45955.434439351855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45955.434439351855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45955.434439351855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45955.434439351855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45955.434439351855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45955.434439351855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45955.434439351855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45955.434439351855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45955.434439351855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45955.434439351855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45955.434439351855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45955.434439351855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45955.434439351855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45955.434439351855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45955.434439351855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45955.434439351855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45955.434439351855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45955.434439351855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45955.434439351855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45955.434439351855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45955.434439351855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45955.434439351855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45955.434439351855</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33264</v>
      </c>
      <c r="E2" s="107" t="s">
        <v>39079</v>
      </c>
      <c r="F2" s="108">
        <v>45955.34646990741</v>
      </c>
      <c r="G2" s="77">
        <f ca="1">IFERROR(NOW()-F2,"-")</f>
        <v>8.7969444444752298E-2</v>
      </c>
      <c r="H2" s="108" t="s">
        <v>39105</v>
      </c>
      <c r="I2" s="104" t="str">
        <f>IFERROR(VLOOKUP(D2,DB!A:F,6,0),"")</f>
        <v>SCECO</v>
      </c>
      <c r="J2" s="103" t="str">
        <f>IFERROR(VLOOKUP(D2,DB!A:G,7,0),"")</f>
        <v>Dead</v>
      </c>
      <c r="K2" s="109" t="s">
        <v>39106</v>
      </c>
      <c r="L2" s="110" t="str">
        <f>IFERROR(VLOOKUP(D2,DB!A:I,9,0),"")</f>
        <v>Latis</v>
      </c>
    </row>
    <row r="3" spans="1:16383" ht="31.5" customHeight="1">
      <c r="A3" s="105" t="s">
        <v>39107</v>
      </c>
      <c r="B3" s="104" t="str">
        <f>IFERROR(VLOOKUP(D3,DB!A:K,11,0),"")</f>
        <v>R6</v>
      </c>
      <c r="C3" s="106">
        <v>2</v>
      </c>
      <c r="D3" s="104" t="s">
        <v>33255</v>
      </c>
      <c r="E3" s="107"/>
      <c r="F3" s="108"/>
      <c r="G3" s="77">
        <f ca="1">IFERROR(NOW()-F3,"-")</f>
        <v>45955.434439351855</v>
      </c>
      <c r="H3" s="108">
        <v>45955.34646990741</v>
      </c>
      <c r="I3" s="104" t="str">
        <f>IFERROR(VLOOKUP(D3,DB!A:F,6,0),"")</f>
        <v>SCECO</v>
      </c>
      <c r="J3" s="103" t="str">
        <f>IFERROR(VLOOKUP(D3,DB!A:G,7,0),"")</f>
        <v>Vandalized</v>
      </c>
      <c r="K3" s="109" t="s">
        <v>39108</v>
      </c>
      <c r="L3" s="110" t="str">
        <f>IFERROR(VLOOKUP(D3,DB!A:I,9,0),"")</f>
        <v>Latis</v>
      </c>
    </row>
    <row r="4" spans="1:16383" ht="31.5" customHeight="1">
      <c r="A4" s="105"/>
      <c r="B4" s="104" t="str">
        <f>IFERROR(VLOOKUP(D4,DB!A:K,11,0),"")</f>
        <v>R6</v>
      </c>
      <c r="C4" s="106"/>
      <c r="D4" s="104" t="s">
        <v>33774</v>
      </c>
      <c r="E4" s="107"/>
      <c r="F4" s="108"/>
      <c r="G4" s="77">
        <f ca="1">IFERROR(NOW()-F4,"-")</f>
        <v>45955.434439351855</v>
      </c>
      <c r="H4" s="108"/>
      <c r="I4" s="104" t="str">
        <f>IFERROR(VLOOKUP(D4,DB!A:F,6,0),"")</f>
        <v>SCECO</v>
      </c>
      <c r="J4" s="103" t="str">
        <f>IFERROR(VLOOKUP(D4,DB!A:G,7,0),"")</f>
        <v>Vandalized</v>
      </c>
      <c r="K4" s="109"/>
      <c r="L4" s="110" t="str">
        <f>IFERROR(VLOOKUP(D4,DB!A:I,9,0),"")</f>
        <v>Latis</v>
      </c>
    </row>
    <row r="5" spans="1:16383" ht="31.5" customHeight="1">
      <c r="A5" s="105"/>
      <c r="B5" s="104" t="str">
        <f>IFERROR(VLOOKUP(D5,DB!A:K,11,0),"")</f>
        <v/>
      </c>
      <c r="C5" s="106"/>
      <c r="D5" s="104"/>
      <c r="E5" s="107"/>
      <c r="F5" s="108"/>
      <c r="G5" s="77">
        <f ca="1">IFERROR(NOW()-F5,"-")</f>
        <v>45955.434439351855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45955.434439351855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45955.434439351855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45955.434439351855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45955.434439351855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45955.434439351855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45955.434439351855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45955.434439351855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45955.434439351855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45955.434439351855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45955.434439351855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45955.434439351855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45955.434439351855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45955.434439351855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45955.434439351855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45955.434439351855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45955.434439351855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45955.434439351855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45955.434439351855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45955.434439351855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45955.434439351855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45955.434439351855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45955.434439351855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45955.434439351855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45955.434439351855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45955.434439351855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45955.434439351855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45955.434439351855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45955.434439351855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45955.434439351855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45955.434439351855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45955.434439351855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45955.434439351855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45955.434439351855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45955.434439351855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45955.434439351855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45955.434439351855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45955.434439351855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45955.434439351855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45955.434439351855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45955.434439351855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45955.434439351855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45955.434439351855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45955.434439351855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45955.434439351855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45955.434439351855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45955.434439351855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45955.434439351855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45955.434439351855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45955.434439351855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45955.434439351855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45955.434439351855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45955.434439351855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45955.434439351855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45955.434439351855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45955.434439351855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45955.434439351855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45955.434439351855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45955.434439351855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45955.434439351855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45955.434439351855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45955.434439351855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45955.434439351855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45955.434439351855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45955.434439351855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45955.434439351855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45955.434439351855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45955.434439351855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45955.434439351855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45955.434439351855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45955.434439351855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45955.434439351855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45955.434439351855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45955.434439351855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45955.434439351855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45955.434439351855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45955.434439351855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45955.434439351855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45955.434439351855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45955.434439351855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45955.434439351855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45955.434439351855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45955.434439351855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45955.434439351855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45955.434439351855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45955.434439351855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45955.434439351855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45955.434439351855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45955.434439351855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45955.434439351855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45955.434439351855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45955.434439351855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45955.434439351855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45955.434439351855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45955.434439351855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45955.434439351855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45955.434439351855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45955.434439351855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45955.434439351855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45955.434439351855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45955.434439351855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45955.434439351855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45955.434439351855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45955.434439351855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45955.434439351855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45955.434439351855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45955.434439351855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45955.434439351855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45955.434439351855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45955.434439351855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45955.434439351855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45955.434439351855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45955.434439351855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45955.434439351855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45955.434439351855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45955.434439351855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45955.434439351855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45955.434439351855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45955.434439351855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45955.434439351855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45955.434439351855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45955.434439351855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45955.434439351855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45955.434439351855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45955.434439351855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45955.434439351855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45955.434439351855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45955.434439351855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45955.434439351855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45955.434439351855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45955.434439351855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45955.434439351855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45955.434439351855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45955.434439351855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45955.434439351855</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2025-10-25T07:26:51Z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